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ocuments\NESTOR\TALLER NIIF 1 CTCP\"/>
    </mc:Choice>
  </mc:AlternateContent>
  <bookViews>
    <workbookView xWindow="0" yWindow="0" windowWidth="23040" windowHeight="8832"/>
  </bookViews>
  <sheets>
    <sheet name="BCEPRUEBA" sheetId="1" r:id="rId1"/>
    <sheet name="H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2" l="1"/>
  <c r="C80" i="2"/>
  <c r="J80" i="2" s="1"/>
  <c r="C79" i="2"/>
  <c r="J79" i="2" s="1"/>
  <c r="C74" i="2"/>
  <c r="J74" i="2" s="1"/>
  <c r="C75" i="2"/>
  <c r="J75" i="2" s="1"/>
  <c r="C76" i="2"/>
  <c r="J76" i="2" s="1"/>
  <c r="C77" i="2"/>
  <c r="J77" i="2" s="1"/>
  <c r="C73" i="2"/>
  <c r="J73" i="2" s="1"/>
  <c r="C59" i="2"/>
  <c r="J59" i="2" s="1"/>
  <c r="C60" i="2"/>
  <c r="J60" i="2" s="1"/>
  <c r="C61" i="2"/>
  <c r="J61" i="2" s="1"/>
  <c r="C62" i="2"/>
  <c r="C63" i="2"/>
  <c r="J63" i="2" s="1"/>
  <c r="C64" i="2"/>
  <c r="J64" i="2" s="1"/>
  <c r="C65" i="2"/>
  <c r="J65" i="2" s="1"/>
  <c r="C66" i="2"/>
  <c r="J66" i="2" s="1"/>
  <c r="C67" i="2"/>
  <c r="J67" i="2" s="1"/>
  <c r="C68" i="2"/>
  <c r="J68" i="2" s="1"/>
  <c r="C69" i="2"/>
  <c r="J69" i="2" s="1"/>
  <c r="C58" i="2"/>
  <c r="J58" i="2" s="1"/>
  <c r="C8" i="2"/>
  <c r="J8" i="2" s="1"/>
  <c r="C9" i="2"/>
  <c r="J9" i="2" s="1"/>
  <c r="C10" i="2"/>
  <c r="J10" i="2" s="1"/>
  <c r="C11" i="2"/>
  <c r="J11" i="2" s="1"/>
  <c r="C12" i="2"/>
  <c r="J12" i="2" s="1"/>
  <c r="C13" i="2"/>
  <c r="J13" i="2" s="1"/>
  <c r="C14" i="2"/>
  <c r="J14" i="2" s="1"/>
  <c r="C15" i="2"/>
  <c r="J15" i="2" s="1"/>
  <c r="C16" i="2"/>
  <c r="J16" i="2" s="1"/>
  <c r="C17" i="2"/>
  <c r="J17" i="2" s="1"/>
  <c r="C18" i="2"/>
  <c r="J18" i="2" s="1"/>
  <c r="C19" i="2"/>
  <c r="J19" i="2" s="1"/>
  <c r="C20" i="2"/>
  <c r="J20" i="2" s="1"/>
  <c r="C21" i="2"/>
  <c r="J21" i="2" s="1"/>
  <c r="C22" i="2"/>
  <c r="J22" i="2" s="1"/>
  <c r="C23" i="2"/>
  <c r="J23" i="2" s="1"/>
  <c r="C25" i="2"/>
  <c r="J25" i="2" s="1"/>
  <c r="C26" i="2"/>
  <c r="J26" i="2" s="1"/>
  <c r="C27" i="2"/>
  <c r="C28" i="2"/>
  <c r="J28" i="2" s="1"/>
  <c r="C29" i="2"/>
  <c r="J29" i="2" s="1"/>
  <c r="C30" i="2"/>
  <c r="J30" i="2" s="1"/>
  <c r="C31" i="2"/>
  <c r="J31" i="2" s="1"/>
  <c r="C32" i="2"/>
  <c r="J32" i="2" s="1"/>
  <c r="C33" i="2"/>
  <c r="J33" i="2" s="1"/>
  <c r="C34" i="2"/>
  <c r="J34" i="2" s="1"/>
  <c r="C35" i="2"/>
  <c r="J35" i="2" s="1"/>
  <c r="C36" i="2"/>
  <c r="J36" i="2" s="1"/>
  <c r="C37" i="2"/>
  <c r="J37" i="2" s="1"/>
  <c r="C38" i="2"/>
  <c r="J38" i="2" s="1"/>
  <c r="C39" i="2"/>
  <c r="J39" i="2" s="1"/>
  <c r="C40" i="2"/>
  <c r="J40" i="2" s="1"/>
  <c r="C41" i="2"/>
  <c r="J41" i="2" s="1"/>
  <c r="C42" i="2"/>
  <c r="J42" i="2" s="1"/>
  <c r="C43" i="2"/>
  <c r="J43" i="2" s="1"/>
  <c r="C44" i="2"/>
  <c r="J44" i="2" s="1"/>
  <c r="C45" i="2"/>
  <c r="J45" i="2" s="1"/>
  <c r="C46" i="2"/>
  <c r="J46" i="2" s="1"/>
  <c r="C47" i="2"/>
  <c r="J47" i="2" s="1"/>
  <c r="C48" i="2"/>
  <c r="J48" i="2" s="1"/>
  <c r="C49" i="2"/>
  <c r="J49" i="2" s="1"/>
  <c r="C50" i="2"/>
  <c r="J50" i="2" s="1"/>
  <c r="C51" i="2"/>
  <c r="J51" i="2" s="1"/>
  <c r="C52" i="2"/>
  <c r="J52" i="2" s="1"/>
  <c r="C53" i="2"/>
  <c r="J53" i="2" s="1"/>
  <c r="C54" i="2"/>
  <c r="J54" i="2" s="1"/>
  <c r="C7" i="2"/>
  <c r="I86" i="2"/>
  <c r="H86" i="2"/>
  <c r="G86" i="2"/>
  <c r="F86" i="2"/>
  <c r="E86" i="2"/>
  <c r="D86" i="2"/>
  <c r="C80" i="1"/>
  <c r="C70" i="1"/>
  <c r="C24" i="1"/>
  <c r="C55" i="1" s="1"/>
  <c r="C70" i="2" l="1"/>
  <c r="C82" i="2" s="1"/>
  <c r="J81" i="2"/>
  <c r="C81" i="1"/>
  <c r="C82" i="1" s="1"/>
  <c r="C24" i="2"/>
  <c r="J24" i="2" s="1"/>
  <c r="J7" i="2"/>
  <c r="J62" i="2"/>
  <c r="J70" i="2" s="1"/>
  <c r="J82" i="2" s="1"/>
  <c r="C81" i="2"/>
  <c r="C55" i="2" l="1"/>
  <c r="C83" i="2" s="1"/>
  <c r="J55" i="2"/>
  <c r="J83" i="2" s="1"/>
</calcChain>
</file>

<file path=xl/sharedStrings.xml><?xml version="1.0" encoding="utf-8"?>
<sst xmlns="http://schemas.openxmlformats.org/spreadsheetml/2006/main" count="178" uniqueCount="87">
  <si>
    <t xml:space="preserve">BALANCE GENERAL (ESTADO DE SITUACIÓN FINANCIERA) </t>
  </si>
  <si>
    <t xml:space="preserve">  AL 31 DE DICIEMBRE DE 2014</t>
  </si>
  <si>
    <t>(Miles de pesos)</t>
  </si>
  <si>
    <t xml:space="preserve">Activos   </t>
  </si>
  <si>
    <t xml:space="preserve"> Local </t>
  </si>
  <si>
    <t>Disponible</t>
  </si>
  <si>
    <t>Inversiones temporales</t>
  </si>
  <si>
    <t xml:space="preserve">  Acciones</t>
  </si>
  <si>
    <t xml:space="preserve">  Renta fija</t>
  </si>
  <si>
    <t xml:space="preserve">  Fondos fiduciarios</t>
  </si>
  <si>
    <t>Deudores</t>
  </si>
  <si>
    <t xml:space="preserve">  Clientes</t>
  </si>
  <si>
    <t xml:space="preserve">  Anticipos  a proveedores</t>
  </si>
  <si>
    <t xml:space="preserve">  Anticipo Renta</t>
  </si>
  <si>
    <t xml:space="preserve">  Anticipo Ica</t>
  </si>
  <si>
    <t xml:space="preserve">  Retención en la fuente renta</t>
  </si>
  <si>
    <t xml:space="preserve">  Préstamos a empleados</t>
  </si>
  <si>
    <t xml:space="preserve">  Intereses por cobrar</t>
  </si>
  <si>
    <t xml:space="preserve">  Otros deudores largo plazo</t>
  </si>
  <si>
    <t xml:space="preserve">  Provisión general</t>
  </si>
  <si>
    <t>Inventarios</t>
  </si>
  <si>
    <t xml:space="preserve">  Mercancías en tránsito</t>
  </si>
  <si>
    <t xml:space="preserve">  Mercancías para la venta</t>
  </si>
  <si>
    <t xml:space="preserve">  Provisión para inventarios</t>
  </si>
  <si>
    <t xml:space="preserve">  Ajustes por inflación</t>
  </si>
  <si>
    <t>Gastos pagados por anticipado</t>
  </si>
  <si>
    <t xml:space="preserve">   </t>
  </si>
  <si>
    <t xml:space="preserve">   Seguros</t>
  </si>
  <si>
    <t>Propiedades, planta  y equipo</t>
  </si>
  <si>
    <t xml:space="preserve">  Terrenos</t>
  </si>
  <si>
    <t xml:space="preserve">  Construcciones en curso</t>
  </si>
  <si>
    <t xml:space="preserve">  Inmuebles</t>
  </si>
  <si>
    <t xml:space="preserve"> </t>
  </si>
  <si>
    <t xml:space="preserve">  Maquinaria</t>
  </si>
  <si>
    <t xml:space="preserve">  Muebles y enseres</t>
  </si>
  <si>
    <t xml:space="preserve">  Depreciación acumulada</t>
  </si>
  <si>
    <t xml:space="preserve">  Provisión para terrenos</t>
  </si>
  <si>
    <t xml:space="preserve">  AXI, neto</t>
  </si>
  <si>
    <t>Activos diferidos e intangibles</t>
  </si>
  <si>
    <t xml:space="preserve">  Software</t>
  </si>
  <si>
    <t xml:space="preserve">  Preoperativos</t>
  </si>
  <si>
    <t xml:space="preserve">  Publicidad</t>
  </si>
  <si>
    <t xml:space="preserve">  Entrenamiento</t>
  </si>
  <si>
    <t xml:space="preserve">  Mejoras en propiedades ajenas</t>
  </si>
  <si>
    <t xml:space="preserve">  Amortización mejoras en PA</t>
  </si>
  <si>
    <t xml:space="preserve">  Marcas, neto</t>
  </si>
  <si>
    <t xml:space="preserve">  Ajuste por inflación diferidos, neto</t>
  </si>
  <si>
    <t>Inversiones permanentes</t>
  </si>
  <si>
    <t xml:space="preserve">  Acciones </t>
  </si>
  <si>
    <t xml:space="preserve">  Aportes en limitada</t>
  </si>
  <si>
    <t>Valorizaciones</t>
  </si>
  <si>
    <t xml:space="preserve">  Inversiones permanentes</t>
  </si>
  <si>
    <t>Total activo</t>
  </si>
  <si>
    <t>Pasivos</t>
  </si>
  <si>
    <t xml:space="preserve">Obligaciones financieras </t>
  </si>
  <si>
    <t>Proveedores</t>
  </si>
  <si>
    <t>Acreedores corto plazo</t>
  </si>
  <si>
    <t>Intereses por pagar</t>
  </si>
  <si>
    <t>Retención en la fuente por pagar</t>
  </si>
  <si>
    <t>Pasivos laborales</t>
  </si>
  <si>
    <t>Impuesto de renta por pagar</t>
  </si>
  <si>
    <t>Impuesto a las ventas por pagar</t>
  </si>
  <si>
    <t>Provisiones</t>
  </si>
  <si>
    <t xml:space="preserve">  Para costos y gastos</t>
  </si>
  <si>
    <t xml:space="preserve">  Para contingencias</t>
  </si>
  <si>
    <t>Cuentas por pagar largo plazo</t>
  </si>
  <si>
    <t>Total pasivo</t>
  </si>
  <si>
    <t xml:space="preserve">Patrimonio </t>
  </si>
  <si>
    <t xml:space="preserve">Capital </t>
  </si>
  <si>
    <t>Superavit de capital</t>
  </si>
  <si>
    <t>Reservas</t>
  </si>
  <si>
    <t>Utilidad del período</t>
  </si>
  <si>
    <t>Resultados acumulados</t>
  </si>
  <si>
    <t>Superavit por valorizaciones</t>
  </si>
  <si>
    <t>Superávit método de participación</t>
  </si>
  <si>
    <t>Total patrimonio</t>
  </si>
  <si>
    <t>Total pasivo y patrimonio</t>
  </si>
  <si>
    <t>Ajustes por errores PCGA</t>
  </si>
  <si>
    <t>Ajustes por convergencia</t>
  </si>
  <si>
    <t>Ajustes por reclasificaciones</t>
  </si>
  <si>
    <t>Dr</t>
  </si>
  <si>
    <t>Cr</t>
  </si>
  <si>
    <t>Saldo NIIF</t>
  </si>
  <si>
    <t>Ganancias retenidas por conversión a NIIF</t>
  </si>
  <si>
    <t>Detalle de las ganancias retenidas:</t>
  </si>
  <si>
    <t>Total ganancias retenidas</t>
  </si>
  <si>
    <t>HOJA DE TRABAJO CONVERSIÓN ESTADO DE SITUACIÓON FINANCIERA DE APERTURA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</si>
</sst>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1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0" fillId="0" borderId="0" xfId="1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1" fillId="0" borderId="0" xfId="1" applyNumberFormat="1" applyFont="1" applyFill="1"/>
    <xf numFmtId="164" fontId="3" fillId="0" borderId="0" xfId="1" applyNumberFormat="1" applyFont="1" applyFill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0" fillId="0" borderId="0" xfId="1" applyNumberFormat="1" applyFont="1" applyFill="1"/>
    <xf numFmtId="164" fontId="3" fillId="0" borderId="0" xfId="1" applyNumberFormat="1" applyFont="1"/>
    <xf numFmtId="164" fontId="3" fillId="0" borderId="0" xfId="1" applyNumberFormat="1" applyFont="1" applyFill="1"/>
    <xf numFmtId="164" fontId="7" fillId="0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2"/>
  <sheetViews>
    <sheetView tabSelected="1" topLeftCell="A2" workbookViewId="0">
      <selection activeCell="B5" sqref="B5"/>
    </sheetView>
  </sheetViews>
  <sheetFormatPr baseColWidth="10" defaultRowHeight="14.4" x14ac:dyDescent="0.3"/>
  <cols>
    <col min="1" max="1" width="2" style="1" customWidth="1"/>
    <col min="2" max="2" width="37" style="1" customWidth="1"/>
    <col min="3" max="3" width="11.5546875" style="1" bestFit="1" customWidth="1"/>
    <col min="4" max="252" width="11.44140625" style="1" customWidth="1"/>
    <col min="253" max="253" width="42.6640625" style="1" customWidth="1"/>
    <col min="254" max="256" width="11.5546875" style="1"/>
    <col min="257" max="257" width="2" style="1" customWidth="1"/>
    <col min="258" max="258" width="37" style="1" customWidth="1"/>
    <col min="259" max="259" width="11.5546875" style="1" bestFit="1" customWidth="1"/>
    <col min="260" max="508" width="11.44140625" style="1" customWidth="1"/>
    <col min="509" max="509" width="42.6640625" style="1" customWidth="1"/>
    <col min="510" max="512" width="11.5546875" style="1"/>
    <col min="513" max="513" width="2" style="1" customWidth="1"/>
    <col min="514" max="514" width="37" style="1" customWidth="1"/>
    <col min="515" max="515" width="11.5546875" style="1" bestFit="1" customWidth="1"/>
    <col min="516" max="764" width="11.44140625" style="1" customWidth="1"/>
    <col min="765" max="765" width="42.6640625" style="1" customWidth="1"/>
    <col min="766" max="768" width="11.5546875" style="1"/>
    <col min="769" max="769" width="2" style="1" customWidth="1"/>
    <col min="770" max="770" width="37" style="1" customWidth="1"/>
    <col min="771" max="771" width="11.5546875" style="1" bestFit="1" customWidth="1"/>
    <col min="772" max="1020" width="11.44140625" style="1" customWidth="1"/>
    <col min="1021" max="1021" width="42.6640625" style="1" customWidth="1"/>
    <col min="1022" max="1024" width="11.5546875" style="1"/>
    <col min="1025" max="1025" width="2" style="1" customWidth="1"/>
    <col min="1026" max="1026" width="37" style="1" customWidth="1"/>
    <col min="1027" max="1027" width="11.5546875" style="1" bestFit="1" customWidth="1"/>
    <col min="1028" max="1276" width="11.44140625" style="1" customWidth="1"/>
    <col min="1277" max="1277" width="42.6640625" style="1" customWidth="1"/>
    <col min="1278" max="1280" width="11.5546875" style="1"/>
    <col min="1281" max="1281" width="2" style="1" customWidth="1"/>
    <col min="1282" max="1282" width="37" style="1" customWidth="1"/>
    <col min="1283" max="1283" width="11.5546875" style="1" bestFit="1" customWidth="1"/>
    <col min="1284" max="1532" width="11.44140625" style="1" customWidth="1"/>
    <col min="1533" max="1533" width="42.6640625" style="1" customWidth="1"/>
    <col min="1534" max="1536" width="11.5546875" style="1"/>
    <col min="1537" max="1537" width="2" style="1" customWidth="1"/>
    <col min="1538" max="1538" width="37" style="1" customWidth="1"/>
    <col min="1539" max="1539" width="11.5546875" style="1" bestFit="1" customWidth="1"/>
    <col min="1540" max="1788" width="11.44140625" style="1" customWidth="1"/>
    <col min="1789" max="1789" width="42.6640625" style="1" customWidth="1"/>
    <col min="1790" max="1792" width="11.5546875" style="1"/>
    <col min="1793" max="1793" width="2" style="1" customWidth="1"/>
    <col min="1794" max="1794" width="37" style="1" customWidth="1"/>
    <col min="1795" max="1795" width="11.5546875" style="1" bestFit="1" customWidth="1"/>
    <col min="1796" max="2044" width="11.44140625" style="1" customWidth="1"/>
    <col min="2045" max="2045" width="42.6640625" style="1" customWidth="1"/>
    <col min="2046" max="2048" width="11.5546875" style="1"/>
    <col min="2049" max="2049" width="2" style="1" customWidth="1"/>
    <col min="2050" max="2050" width="37" style="1" customWidth="1"/>
    <col min="2051" max="2051" width="11.5546875" style="1" bestFit="1" customWidth="1"/>
    <col min="2052" max="2300" width="11.44140625" style="1" customWidth="1"/>
    <col min="2301" max="2301" width="42.6640625" style="1" customWidth="1"/>
    <col min="2302" max="2304" width="11.5546875" style="1"/>
    <col min="2305" max="2305" width="2" style="1" customWidth="1"/>
    <col min="2306" max="2306" width="37" style="1" customWidth="1"/>
    <col min="2307" max="2307" width="11.5546875" style="1" bestFit="1" customWidth="1"/>
    <col min="2308" max="2556" width="11.44140625" style="1" customWidth="1"/>
    <col min="2557" max="2557" width="42.6640625" style="1" customWidth="1"/>
    <col min="2558" max="2560" width="11.5546875" style="1"/>
    <col min="2561" max="2561" width="2" style="1" customWidth="1"/>
    <col min="2562" max="2562" width="37" style="1" customWidth="1"/>
    <col min="2563" max="2563" width="11.5546875" style="1" bestFit="1" customWidth="1"/>
    <col min="2564" max="2812" width="11.44140625" style="1" customWidth="1"/>
    <col min="2813" max="2813" width="42.6640625" style="1" customWidth="1"/>
    <col min="2814" max="2816" width="11.5546875" style="1"/>
    <col min="2817" max="2817" width="2" style="1" customWidth="1"/>
    <col min="2818" max="2818" width="37" style="1" customWidth="1"/>
    <col min="2819" max="2819" width="11.5546875" style="1" bestFit="1" customWidth="1"/>
    <col min="2820" max="3068" width="11.44140625" style="1" customWidth="1"/>
    <col min="3069" max="3069" width="42.6640625" style="1" customWidth="1"/>
    <col min="3070" max="3072" width="11.5546875" style="1"/>
    <col min="3073" max="3073" width="2" style="1" customWidth="1"/>
    <col min="3074" max="3074" width="37" style="1" customWidth="1"/>
    <col min="3075" max="3075" width="11.5546875" style="1" bestFit="1" customWidth="1"/>
    <col min="3076" max="3324" width="11.44140625" style="1" customWidth="1"/>
    <col min="3325" max="3325" width="42.6640625" style="1" customWidth="1"/>
    <col min="3326" max="3328" width="11.5546875" style="1"/>
    <col min="3329" max="3329" width="2" style="1" customWidth="1"/>
    <col min="3330" max="3330" width="37" style="1" customWidth="1"/>
    <col min="3331" max="3331" width="11.5546875" style="1" bestFit="1" customWidth="1"/>
    <col min="3332" max="3580" width="11.44140625" style="1" customWidth="1"/>
    <col min="3581" max="3581" width="42.6640625" style="1" customWidth="1"/>
    <col min="3582" max="3584" width="11.5546875" style="1"/>
    <col min="3585" max="3585" width="2" style="1" customWidth="1"/>
    <col min="3586" max="3586" width="37" style="1" customWidth="1"/>
    <col min="3587" max="3587" width="11.5546875" style="1" bestFit="1" customWidth="1"/>
    <col min="3588" max="3836" width="11.44140625" style="1" customWidth="1"/>
    <col min="3837" max="3837" width="42.6640625" style="1" customWidth="1"/>
    <col min="3838" max="3840" width="11.5546875" style="1"/>
    <col min="3841" max="3841" width="2" style="1" customWidth="1"/>
    <col min="3842" max="3842" width="37" style="1" customWidth="1"/>
    <col min="3843" max="3843" width="11.5546875" style="1" bestFit="1" customWidth="1"/>
    <col min="3844" max="4092" width="11.44140625" style="1" customWidth="1"/>
    <col min="4093" max="4093" width="42.6640625" style="1" customWidth="1"/>
    <col min="4094" max="4096" width="11.5546875" style="1"/>
    <col min="4097" max="4097" width="2" style="1" customWidth="1"/>
    <col min="4098" max="4098" width="37" style="1" customWidth="1"/>
    <col min="4099" max="4099" width="11.5546875" style="1" bestFit="1" customWidth="1"/>
    <col min="4100" max="4348" width="11.44140625" style="1" customWidth="1"/>
    <col min="4349" max="4349" width="42.6640625" style="1" customWidth="1"/>
    <col min="4350" max="4352" width="11.5546875" style="1"/>
    <col min="4353" max="4353" width="2" style="1" customWidth="1"/>
    <col min="4354" max="4354" width="37" style="1" customWidth="1"/>
    <col min="4355" max="4355" width="11.5546875" style="1" bestFit="1" customWidth="1"/>
    <col min="4356" max="4604" width="11.44140625" style="1" customWidth="1"/>
    <col min="4605" max="4605" width="42.6640625" style="1" customWidth="1"/>
    <col min="4606" max="4608" width="11.5546875" style="1"/>
    <col min="4609" max="4609" width="2" style="1" customWidth="1"/>
    <col min="4610" max="4610" width="37" style="1" customWidth="1"/>
    <col min="4611" max="4611" width="11.5546875" style="1" bestFit="1" customWidth="1"/>
    <col min="4612" max="4860" width="11.44140625" style="1" customWidth="1"/>
    <col min="4861" max="4861" width="42.6640625" style="1" customWidth="1"/>
    <col min="4862" max="4864" width="11.5546875" style="1"/>
    <col min="4865" max="4865" width="2" style="1" customWidth="1"/>
    <col min="4866" max="4866" width="37" style="1" customWidth="1"/>
    <col min="4867" max="4867" width="11.5546875" style="1" bestFit="1" customWidth="1"/>
    <col min="4868" max="5116" width="11.44140625" style="1" customWidth="1"/>
    <col min="5117" max="5117" width="42.6640625" style="1" customWidth="1"/>
    <col min="5118" max="5120" width="11.5546875" style="1"/>
    <col min="5121" max="5121" width="2" style="1" customWidth="1"/>
    <col min="5122" max="5122" width="37" style="1" customWidth="1"/>
    <col min="5123" max="5123" width="11.5546875" style="1" bestFit="1" customWidth="1"/>
    <col min="5124" max="5372" width="11.44140625" style="1" customWidth="1"/>
    <col min="5373" max="5373" width="42.6640625" style="1" customWidth="1"/>
    <col min="5374" max="5376" width="11.5546875" style="1"/>
    <col min="5377" max="5377" width="2" style="1" customWidth="1"/>
    <col min="5378" max="5378" width="37" style="1" customWidth="1"/>
    <col min="5379" max="5379" width="11.5546875" style="1" bestFit="1" customWidth="1"/>
    <col min="5380" max="5628" width="11.44140625" style="1" customWidth="1"/>
    <col min="5629" max="5629" width="42.6640625" style="1" customWidth="1"/>
    <col min="5630" max="5632" width="11.5546875" style="1"/>
    <col min="5633" max="5633" width="2" style="1" customWidth="1"/>
    <col min="5634" max="5634" width="37" style="1" customWidth="1"/>
    <col min="5635" max="5635" width="11.5546875" style="1" bestFit="1" customWidth="1"/>
    <col min="5636" max="5884" width="11.44140625" style="1" customWidth="1"/>
    <col min="5885" max="5885" width="42.6640625" style="1" customWidth="1"/>
    <col min="5886" max="5888" width="11.5546875" style="1"/>
    <col min="5889" max="5889" width="2" style="1" customWidth="1"/>
    <col min="5890" max="5890" width="37" style="1" customWidth="1"/>
    <col min="5891" max="5891" width="11.5546875" style="1" bestFit="1" customWidth="1"/>
    <col min="5892" max="6140" width="11.44140625" style="1" customWidth="1"/>
    <col min="6141" max="6141" width="42.6640625" style="1" customWidth="1"/>
    <col min="6142" max="6144" width="11.5546875" style="1"/>
    <col min="6145" max="6145" width="2" style="1" customWidth="1"/>
    <col min="6146" max="6146" width="37" style="1" customWidth="1"/>
    <col min="6147" max="6147" width="11.5546875" style="1" bestFit="1" customWidth="1"/>
    <col min="6148" max="6396" width="11.44140625" style="1" customWidth="1"/>
    <col min="6397" max="6397" width="42.6640625" style="1" customWidth="1"/>
    <col min="6398" max="6400" width="11.5546875" style="1"/>
    <col min="6401" max="6401" width="2" style="1" customWidth="1"/>
    <col min="6402" max="6402" width="37" style="1" customWidth="1"/>
    <col min="6403" max="6403" width="11.5546875" style="1" bestFit="1" customWidth="1"/>
    <col min="6404" max="6652" width="11.44140625" style="1" customWidth="1"/>
    <col min="6653" max="6653" width="42.6640625" style="1" customWidth="1"/>
    <col min="6654" max="6656" width="11.5546875" style="1"/>
    <col min="6657" max="6657" width="2" style="1" customWidth="1"/>
    <col min="6658" max="6658" width="37" style="1" customWidth="1"/>
    <col min="6659" max="6659" width="11.5546875" style="1" bestFit="1" customWidth="1"/>
    <col min="6660" max="6908" width="11.44140625" style="1" customWidth="1"/>
    <col min="6909" max="6909" width="42.6640625" style="1" customWidth="1"/>
    <col min="6910" max="6912" width="11.5546875" style="1"/>
    <col min="6913" max="6913" width="2" style="1" customWidth="1"/>
    <col min="6914" max="6914" width="37" style="1" customWidth="1"/>
    <col min="6915" max="6915" width="11.5546875" style="1" bestFit="1" customWidth="1"/>
    <col min="6916" max="7164" width="11.44140625" style="1" customWidth="1"/>
    <col min="7165" max="7165" width="42.6640625" style="1" customWidth="1"/>
    <col min="7166" max="7168" width="11.5546875" style="1"/>
    <col min="7169" max="7169" width="2" style="1" customWidth="1"/>
    <col min="7170" max="7170" width="37" style="1" customWidth="1"/>
    <col min="7171" max="7171" width="11.5546875" style="1" bestFit="1" customWidth="1"/>
    <col min="7172" max="7420" width="11.44140625" style="1" customWidth="1"/>
    <col min="7421" max="7421" width="42.6640625" style="1" customWidth="1"/>
    <col min="7422" max="7424" width="11.5546875" style="1"/>
    <col min="7425" max="7425" width="2" style="1" customWidth="1"/>
    <col min="7426" max="7426" width="37" style="1" customWidth="1"/>
    <col min="7427" max="7427" width="11.5546875" style="1" bestFit="1" customWidth="1"/>
    <col min="7428" max="7676" width="11.44140625" style="1" customWidth="1"/>
    <col min="7677" max="7677" width="42.6640625" style="1" customWidth="1"/>
    <col min="7678" max="7680" width="11.5546875" style="1"/>
    <col min="7681" max="7681" width="2" style="1" customWidth="1"/>
    <col min="7682" max="7682" width="37" style="1" customWidth="1"/>
    <col min="7683" max="7683" width="11.5546875" style="1" bestFit="1" customWidth="1"/>
    <col min="7684" max="7932" width="11.44140625" style="1" customWidth="1"/>
    <col min="7933" max="7933" width="42.6640625" style="1" customWidth="1"/>
    <col min="7934" max="7936" width="11.5546875" style="1"/>
    <col min="7937" max="7937" width="2" style="1" customWidth="1"/>
    <col min="7938" max="7938" width="37" style="1" customWidth="1"/>
    <col min="7939" max="7939" width="11.5546875" style="1" bestFit="1" customWidth="1"/>
    <col min="7940" max="8188" width="11.44140625" style="1" customWidth="1"/>
    <col min="8189" max="8189" width="42.6640625" style="1" customWidth="1"/>
    <col min="8190" max="8192" width="11.5546875" style="1"/>
    <col min="8193" max="8193" width="2" style="1" customWidth="1"/>
    <col min="8194" max="8194" width="37" style="1" customWidth="1"/>
    <col min="8195" max="8195" width="11.5546875" style="1" bestFit="1" customWidth="1"/>
    <col min="8196" max="8444" width="11.44140625" style="1" customWidth="1"/>
    <col min="8445" max="8445" width="42.6640625" style="1" customWidth="1"/>
    <col min="8446" max="8448" width="11.5546875" style="1"/>
    <col min="8449" max="8449" width="2" style="1" customWidth="1"/>
    <col min="8450" max="8450" width="37" style="1" customWidth="1"/>
    <col min="8451" max="8451" width="11.5546875" style="1" bestFit="1" customWidth="1"/>
    <col min="8452" max="8700" width="11.44140625" style="1" customWidth="1"/>
    <col min="8701" max="8701" width="42.6640625" style="1" customWidth="1"/>
    <col min="8702" max="8704" width="11.5546875" style="1"/>
    <col min="8705" max="8705" width="2" style="1" customWidth="1"/>
    <col min="8706" max="8706" width="37" style="1" customWidth="1"/>
    <col min="8707" max="8707" width="11.5546875" style="1" bestFit="1" customWidth="1"/>
    <col min="8708" max="8956" width="11.44140625" style="1" customWidth="1"/>
    <col min="8957" max="8957" width="42.6640625" style="1" customWidth="1"/>
    <col min="8958" max="8960" width="11.5546875" style="1"/>
    <col min="8961" max="8961" width="2" style="1" customWidth="1"/>
    <col min="8962" max="8962" width="37" style="1" customWidth="1"/>
    <col min="8963" max="8963" width="11.5546875" style="1" bestFit="1" customWidth="1"/>
    <col min="8964" max="9212" width="11.44140625" style="1" customWidth="1"/>
    <col min="9213" max="9213" width="42.6640625" style="1" customWidth="1"/>
    <col min="9214" max="9216" width="11.5546875" style="1"/>
    <col min="9217" max="9217" width="2" style="1" customWidth="1"/>
    <col min="9218" max="9218" width="37" style="1" customWidth="1"/>
    <col min="9219" max="9219" width="11.5546875" style="1" bestFit="1" customWidth="1"/>
    <col min="9220" max="9468" width="11.44140625" style="1" customWidth="1"/>
    <col min="9469" max="9469" width="42.6640625" style="1" customWidth="1"/>
    <col min="9470" max="9472" width="11.5546875" style="1"/>
    <col min="9473" max="9473" width="2" style="1" customWidth="1"/>
    <col min="9474" max="9474" width="37" style="1" customWidth="1"/>
    <col min="9475" max="9475" width="11.5546875" style="1" bestFit="1" customWidth="1"/>
    <col min="9476" max="9724" width="11.44140625" style="1" customWidth="1"/>
    <col min="9725" max="9725" width="42.6640625" style="1" customWidth="1"/>
    <col min="9726" max="9728" width="11.5546875" style="1"/>
    <col min="9729" max="9729" width="2" style="1" customWidth="1"/>
    <col min="9730" max="9730" width="37" style="1" customWidth="1"/>
    <col min="9731" max="9731" width="11.5546875" style="1" bestFit="1" customWidth="1"/>
    <col min="9732" max="9980" width="11.44140625" style="1" customWidth="1"/>
    <col min="9981" max="9981" width="42.6640625" style="1" customWidth="1"/>
    <col min="9982" max="9984" width="11.5546875" style="1"/>
    <col min="9985" max="9985" width="2" style="1" customWidth="1"/>
    <col min="9986" max="9986" width="37" style="1" customWidth="1"/>
    <col min="9987" max="9987" width="11.5546875" style="1" bestFit="1" customWidth="1"/>
    <col min="9988" max="10236" width="11.44140625" style="1" customWidth="1"/>
    <col min="10237" max="10237" width="42.6640625" style="1" customWidth="1"/>
    <col min="10238" max="10240" width="11.5546875" style="1"/>
    <col min="10241" max="10241" width="2" style="1" customWidth="1"/>
    <col min="10242" max="10242" width="37" style="1" customWidth="1"/>
    <col min="10243" max="10243" width="11.5546875" style="1" bestFit="1" customWidth="1"/>
    <col min="10244" max="10492" width="11.44140625" style="1" customWidth="1"/>
    <col min="10493" max="10493" width="42.6640625" style="1" customWidth="1"/>
    <col min="10494" max="10496" width="11.5546875" style="1"/>
    <col min="10497" max="10497" width="2" style="1" customWidth="1"/>
    <col min="10498" max="10498" width="37" style="1" customWidth="1"/>
    <col min="10499" max="10499" width="11.5546875" style="1" bestFit="1" customWidth="1"/>
    <col min="10500" max="10748" width="11.44140625" style="1" customWidth="1"/>
    <col min="10749" max="10749" width="42.6640625" style="1" customWidth="1"/>
    <col min="10750" max="10752" width="11.5546875" style="1"/>
    <col min="10753" max="10753" width="2" style="1" customWidth="1"/>
    <col min="10754" max="10754" width="37" style="1" customWidth="1"/>
    <col min="10755" max="10755" width="11.5546875" style="1" bestFit="1" customWidth="1"/>
    <col min="10756" max="11004" width="11.44140625" style="1" customWidth="1"/>
    <col min="11005" max="11005" width="42.6640625" style="1" customWidth="1"/>
    <col min="11006" max="11008" width="11.5546875" style="1"/>
    <col min="11009" max="11009" width="2" style="1" customWidth="1"/>
    <col min="11010" max="11010" width="37" style="1" customWidth="1"/>
    <col min="11011" max="11011" width="11.5546875" style="1" bestFit="1" customWidth="1"/>
    <col min="11012" max="11260" width="11.44140625" style="1" customWidth="1"/>
    <col min="11261" max="11261" width="42.6640625" style="1" customWidth="1"/>
    <col min="11262" max="11264" width="11.5546875" style="1"/>
    <col min="11265" max="11265" width="2" style="1" customWidth="1"/>
    <col min="11266" max="11266" width="37" style="1" customWidth="1"/>
    <col min="11267" max="11267" width="11.5546875" style="1" bestFit="1" customWidth="1"/>
    <col min="11268" max="11516" width="11.44140625" style="1" customWidth="1"/>
    <col min="11517" max="11517" width="42.6640625" style="1" customWidth="1"/>
    <col min="11518" max="11520" width="11.5546875" style="1"/>
    <col min="11521" max="11521" width="2" style="1" customWidth="1"/>
    <col min="11522" max="11522" width="37" style="1" customWidth="1"/>
    <col min="11523" max="11523" width="11.5546875" style="1" bestFit="1" customWidth="1"/>
    <col min="11524" max="11772" width="11.44140625" style="1" customWidth="1"/>
    <col min="11773" max="11773" width="42.6640625" style="1" customWidth="1"/>
    <col min="11774" max="11776" width="11.5546875" style="1"/>
    <col min="11777" max="11777" width="2" style="1" customWidth="1"/>
    <col min="11778" max="11778" width="37" style="1" customWidth="1"/>
    <col min="11779" max="11779" width="11.5546875" style="1" bestFit="1" customWidth="1"/>
    <col min="11780" max="12028" width="11.44140625" style="1" customWidth="1"/>
    <col min="12029" max="12029" width="42.6640625" style="1" customWidth="1"/>
    <col min="12030" max="12032" width="11.5546875" style="1"/>
    <col min="12033" max="12033" width="2" style="1" customWidth="1"/>
    <col min="12034" max="12034" width="37" style="1" customWidth="1"/>
    <col min="12035" max="12035" width="11.5546875" style="1" bestFit="1" customWidth="1"/>
    <col min="12036" max="12284" width="11.44140625" style="1" customWidth="1"/>
    <col min="12285" max="12285" width="42.6640625" style="1" customWidth="1"/>
    <col min="12286" max="12288" width="11.5546875" style="1"/>
    <col min="12289" max="12289" width="2" style="1" customWidth="1"/>
    <col min="12290" max="12290" width="37" style="1" customWidth="1"/>
    <col min="12291" max="12291" width="11.5546875" style="1" bestFit="1" customWidth="1"/>
    <col min="12292" max="12540" width="11.44140625" style="1" customWidth="1"/>
    <col min="12541" max="12541" width="42.6640625" style="1" customWidth="1"/>
    <col min="12542" max="12544" width="11.5546875" style="1"/>
    <col min="12545" max="12545" width="2" style="1" customWidth="1"/>
    <col min="12546" max="12546" width="37" style="1" customWidth="1"/>
    <col min="12547" max="12547" width="11.5546875" style="1" bestFit="1" customWidth="1"/>
    <col min="12548" max="12796" width="11.44140625" style="1" customWidth="1"/>
    <col min="12797" max="12797" width="42.6640625" style="1" customWidth="1"/>
    <col min="12798" max="12800" width="11.5546875" style="1"/>
    <col min="12801" max="12801" width="2" style="1" customWidth="1"/>
    <col min="12802" max="12802" width="37" style="1" customWidth="1"/>
    <col min="12803" max="12803" width="11.5546875" style="1" bestFit="1" customWidth="1"/>
    <col min="12804" max="13052" width="11.44140625" style="1" customWidth="1"/>
    <col min="13053" max="13053" width="42.6640625" style="1" customWidth="1"/>
    <col min="13054" max="13056" width="11.5546875" style="1"/>
    <col min="13057" max="13057" width="2" style="1" customWidth="1"/>
    <col min="13058" max="13058" width="37" style="1" customWidth="1"/>
    <col min="13059" max="13059" width="11.5546875" style="1" bestFit="1" customWidth="1"/>
    <col min="13060" max="13308" width="11.44140625" style="1" customWidth="1"/>
    <col min="13309" max="13309" width="42.6640625" style="1" customWidth="1"/>
    <col min="13310" max="13312" width="11.5546875" style="1"/>
    <col min="13313" max="13313" width="2" style="1" customWidth="1"/>
    <col min="13314" max="13314" width="37" style="1" customWidth="1"/>
    <col min="13315" max="13315" width="11.5546875" style="1" bestFit="1" customWidth="1"/>
    <col min="13316" max="13564" width="11.44140625" style="1" customWidth="1"/>
    <col min="13565" max="13565" width="42.6640625" style="1" customWidth="1"/>
    <col min="13566" max="13568" width="11.5546875" style="1"/>
    <col min="13569" max="13569" width="2" style="1" customWidth="1"/>
    <col min="13570" max="13570" width="37" style="1" customWidth="1"/>
    <col min="13571" max="13571" width="11.5546875" style="1" bestFit="1" customWidth="1"/>
    <col min="13572" max="13820" width="11.44140625" style="1" customWidth="1"/>
    <col min="13821" max="13821" width="42.6640625" style="1" customWidth="1"/>
    <col min="13822" max="13824" width="11.5546875" style="1"/>
    <col min="13825" max="13825" width="2" style="1" customWidth="1"/>
    <col min="13826" max="13826" width="37" style="1" customWidth="1"/>
    <col min="13827" max="13827" width="11.5546875" style="1" bestFit="1" customWidth="1"/>
    <col min="13828" max="14076" width="11.44140625" style="1" customWidth="1"/>
    <col min="14077" max="14077" width="42.6640625" style="1" customWidth="1"/>
    <col min="14078" max="14080" width="11.5546875" style="1"/>
    <col min="14081" max="14081" width="2" style="1" customWidth="1"/>
    <col min="14082" max="14082" width="37" style="1" customWidth="1"/>
    <col min="14083" max="14083" width="11.5546875" style="1" bestFit="1" customWidth="1"/>
    <col min="14084" max="14332" width="11.44140625" style="1" customWidth="1"/>
    <col min="14333" max="14333" width="42.6640625" style="1" customWidth="1"/>
    <col min="14334" max="14336" width="11.5546875" style="1"/>
    <col min="14337" max="14337" width="2" style="1" customWidth="1"/>
    <col min="14338" max="14338" width="37" style="1" customWidth="1"/>
    <col min="14339" max="14339" width="11.5546875" style="1" bestFit="1" customWidth="1"/>
    <col min="14340" max="14588" width="11.44140625" style="1" customWidth="1"/>
    <col min="14589" max="14589" width="42.6640625" style="1" customWidth="1"/>
    <col min="14590" max="14592" width="11.5546875" style="1"/>
    <col min="14593" max="14593" width="2" style="1" customWidth="1"/>
    <col min="14594" max="14594" width="37" style="1" customWidth="1"/>
    <col min="14595" max="14595" width="11.5546875" style="1" bestFit="1" customWidth="1"/>
    <col min="14596" max="14844" width="11.44140625" style="1" customWidth="1"/>
    <col min="14845" max="14845" width="42.6640625" style="1" customWidth="1"/>
    <col min="14846" max="14848" width="11.5546875" style="1"/>
    <col min="14849" max="14849" width="2" style="1" customWidth="1"/>
    <col min="14850" max="14850" width="37" style="1" customWidth="1"/>
    <col min="14851" max="14851" width="11.5546875" style="1" bestFit="1" customWidth="1"/>
    <col min="14852" max="15100" width="11.44140625" style="1" customWidth="1"/>
    <col min="15101" max="15101" width="42.6640625" style="1" customWidth="1"/>
    <col min="15102" max="15104" width="11.5546875" style="1"/>
    <col min="15105" max="15105" width="2" style="1" customWidth="1"/>
    <col min="15106" max="15106" width="37" style="1" customWidth="1"/>
    <col min="15107" max="15107" width="11.5546875" style="1" bestFit="1" customWidth="1"/>
    <col min="15108" max="15356" width="11.44140625" style="1" customWidth="1"/>
    <col min="15357" max="15357" width="42.6640625" style="1" customWidth="1"/>
    <col min="15358" max="15360" width="11.5546875" style="1"/>
    <col min="15361" max="15361" width="2" style="1" customWidth="1"/>
    <col min="15362" max="15362" width="37" style="1" customWidth="1"/>
    <col min="15363" max="15363" width="11.5546875" style="1" bestFit="1" customWidth="1"/>
    <col min="15364" max="15612" width="11.44140625" style="1" customWidth="1"/>
    <col min="15613" max="15613" width="42.6640625" style="1" customWidth="1"/>
    <col min="15614" max="15616" width="11.5546875" style="1"/>
    <col min="15617" max="15617" width="2" style="1" customWidth="1"/>
    <col min="15618" max="15618" width="37" style="1" customWidth="1"/>
    <col min="15619" max="15619" width="11.5546875" style="1" bestFit="1" customWidth="1"/>
    <col min="15620" max="15868" width="11.44140625" style="1" customWidth="1"/>
    <col min="15869" max="15869" width="42.6640625" style="1" customWidth="1"/>
    <col min="15870" max="15872" width="11.5546875" style="1"/>
    <col min="15873" max="15873" width="2" style="1" customWidth="1"/>
    <col min="15874" max="15874" width="37" style="1" customWidth="1"/>
    <col min="15875" max="15875" width="11.5546875" style="1" bestFit="1" customWidth="1"/>
    <col min="15876" max="16124" width="11.44140625" style="1" customWidth="1"/>
    <col min="16125" max="16125" width="42.6640625" style="1" customWidth="1"/>
    <col min="16126" max="16128" width="11.5546875" style="1"/>
    <col min="16129" max="16129" width="2" style="1" customWidth="1"/>
    <col min="16130" max="16130" width="37" style="1" customWidth="1"/>
    <col min="16131" max="16131" width="11.5546875" style="1" bestFit="1" customWidth="1"/>
    <col min="16132" max="16380" width="11.44140625" style="1" customWidth="1"/>
    <col min="16381" max="16381" width="42.6640625" style="1" customWidth="1"/>
    <col min="16382" max="16384" width="11.5546875" style="1"/>
  </cols>
  <sheetData>
    <row r="1" spans="2:3" hidden="1" x14ac:dyDescent="0.3"/>
    <row r="2" spans="2:3" x14ac:dyDescent="0.3">
      <c r="B2" s="20" t="s">
        <v>0</v>
      </c>
      <c r="C2" s="20"/>
    </row>
    <row r="3" spans="2:3" x14ac:dyDescent="0.3">
      <c r="B3" s="2" t="s">
        <v>1</v>
      </c>
    </row>
    <row r="4" spans="2:3" x14ac:dyDescent="0.3">
      <c r="B4" s="2" t="s">
        <v>2</v>
      </c>
    </row>
    <row r="6" spans="2:3" x14ac:dyDescent="0.3">
      <c r="B6" s="3" t="s">
        <v>3</v>
      </c>
      <c r="C6" s="4" t="s">
        <v>4</v>
      </c>
    </row>
    <row r="7" spans="2:3" x14ac:dyDescent="0.3">
      <c r="B7" s="5" t="s">
        <v>5</v>
      </c>
      <c r="C7" s="6">
        <v>10304</v>
      </c>
    </row>
    <row r="8" spans="2:3" x14ac:dyDescent="0.3">
      <c r="B8" s="5" t="s">
        <v>6</v>
      </c>
    </row>
    <row r="9" spans="2:3" x14ac:dyDescent="0.3">
      <c r="B9" s="5" t="s">
        <v>7</v>
      </c>
      <c r="C9" s="6">
        <v>15600</v>
      </c>
    </row>
    <row r="10" spans="2:3" x14ac:dyDescent="0.3">
      <c r="B10" s="5" t="s">
        <v>8</v>
      </c>
      <c r="C10" s="6">
        <v>13446</v>
      </c>
    </row>
    <row r="11" spans="2:3" x14ac:dyDescent="0.3">
      <c r="B11" s="5" t="s">
        <v>9</v>
      </c>
      <c r="C11" s="6">
        <v>8000</v>
      </c>
    </row>
    <row r="12" spans="2:3" x14ac:dyDescent="0.3">
      <c r="B12" s="5" t="s">
        <v>10</v>
      </c>
    </row>
    <row r="13" spans="2:3" x14ac:dyDescent="0.3">
      <c r="B13" s="5" t="s">
        <v>11</v>
      </c>
      <c r="C13" s="6">
        <v>3500</v>
      </c>
    </row>
    <row r="14" spans="2:3" x14ac:dyDescent="0.3">
      <c r="B14" s="5" t="s">
        <v>12</v>
      </c>
      <c r="C14" s="6">
        <v>1300</v>
      </c>
    </row>
    <row r="15" spans="2:3" x14ac:dyDescent="0.3">
      <c r="B15" s="5" t="s">
        <v>13</v>
      </c>
      <c r="C15" s="6">
        <v>18000</v>
      </c>
    </row>
    <row r="16" spans="2:3" x14ac:dyDescent="0.3">
      <c r="B16" s="5" t="s">
        <v>14</v>
      </c>
      <c r="C16" s="6">
        <v>1560</v>
      </c>
    </row>
    <row r="17" spans="2:4" x14ac:dyDescent="0.3">
      <c r="B17" s="5" t="s">
        <v>15</v>
      </c>
      <c r="C17" s="6">
        <v>1300</v>
      </c>
    </row>
    <row r="18" spans="2:4" x14ac:dyDescent="0.3">
      <c r="B18" s="5" t="s">
        <v>16</v>
      </c>
      <c r="C18" s="6">
        <v>4000</v>
      </c>
    </row>
    <row r="19" spans="2:4" x14ac:dyDescent="0.3">
      <c r="B19" s="5" t="s">
        <v>17</v>
      </c>
      <c r="C19" s="6">
        <v>600</v>
      </c>
    </row>
    <row r="20" spans="2:4" x14ac:dyDescent="0.3">
      <c r="B20" s="5" t="s">
        <v>18</v>
      </c>
      <c r="C20" s="6">
        <v>4000</v>
      </c>
    </row>
    <row r="21" spans="2:4" x14ac:dyDescent="0.3">
      <c r="B21" s="5" t="s">
        <v>19</v>
      </c>
      <c r="C21" s="6">
        <v>-150</v>
      </c>
    </row>
    <row r="22" spans="2:4" x14ac:dyDescent="0.3">
      <c r="B22" s="5" t="s">
        <v>20</v>
      </c>
    </row>
    <row r="23" spans="2:4" x14ac:dyDescent="0.3">
      <c r="B23" s="5" t="s">
        <v>21</v>
      </c>
      <c r="C23" s="6">
        <v>12900</v>
      </c>
    </row>
    <row r="24" spans="2:4" x14ac:dyDescent="0.3">
      <c r="B24" s="5" t="s">
        <v>22</v>
      </c>
      <c r="C24" s="6">
        <f>14454+98500</f>
        <v>112954</v>
      </c>
    </row>
    <row r="25" spans="2:4" x14ac:dyDescent="0.3">
      <c r="B25" s="5" t="s">
        <v>23</v>
      </c>
      <c r="C25" s="6">
        <v>-1200</v>
      </c>
    </row>
    <row r="26" spans="2:4" x14ac:dyDescent="0.3">
      <c r="B26" s="5" t="s">
        <v>24</v>
      </c>
      <c r="C26" s="6">
        <v>900</v>
      </c>
    </row>
    <row r="27" spans="2:4" x14ac:dyDescent="0.3">
      <c r="B27" s="5" t="s">
        <v>25</v>
      </c>
      <c r="C27" s="6" t="s">
        <v>26</v>
      </c>
    </row>
    <row r="28" spans="2:4" x14ac:dyDescent="0.3">
      <c r="B28" s="5" t="s">
        <v>27</v>
      </c>
      <c r="C28" s="6">
        <v>2000</v>
      </c>
    </row>
    <row r="29" spans="2:4" x14ac:dyDescent="0.3">
      <c r="B29" s="5" t="s">
        <v>28</v>
      </c>
    </row>
    <row r="30" spans="2:4" x14ac:dyDescent="0.3">
      <c r="B30" s="5" t="s">
        <v>29</v>
      </c>
      <c r="C30" s="5">
        <v>15000</v>
      </c>
    </row>
    <row r="31" spans="2:4" x14ac:dyDescent="0.3">
      <c r="B31" s="5" t="s">
        <v>30</v>
      </c>
      <c r="C31" s="5">
        <v>20290</v>
      </c>
    </row>
    <row r="32" spans="2:4" x14ac:dyDescent="0.3">
      <c r="B32" s="5" t="s">
        <v>31</v>
      </c>
      <c r="C32" s="6">
        <v>112300</v>
      </c>
      <c r="D32" s="7" t="s">
        <v>32</v>
      </c>
    </row>
    <row r="33" spans="2:3" x14ac:dyDescent="0.3">
      <c r="B33" s="5" t="s">
        <v>33</v>
      </c>
      <c r="C33" s="6">
        <v>54000</v>
      </c>
    </row>
    <row r="34" spans="2:3" x14ac:dyDescent="0.3">
      <c r="B34" s="5" t="s">
        <v>34</v>
      </c>
      <c r="C34" s="6">
        <v>3000</v>
      </c>
    </row>
    <row r="35" spans="2:3" x14ac:dyDescent="0.3">
      <c r="B35" s="5" t="s">
        <v>35</v>
      </c>
      <c r="C35" s="6">
        <v>-41640</v>
      </c>
    </row>
    <row r="36" spans="2:3" x14ac:dyDescent="0.3">
      <c r="B36" s="5" t="s">
        <v>36</v>
      </c>
      <c r="C36" s="6">
        <v>-1600</v>
      </c>
    </row>
    <row r="37" spans="2:3" x14ac:dyDescent="0.3">
      <c r="B37" s="5" t="s">
        <v>37</v>
      </c>
      <c r="C37" s="6">
        <v>7000</v>
      </c>
    </row>
    <row r="38" spans="2:3" x14ac:dyDescent="0.3">
      <c r="B38" s="5" t="s">
        <v>38</v>
      </c>
    </row>
    <row r="39" spans="2:3" x14ac:dyDescent="0.3">
      <c r="B39" s="5" t="s">
        <v>39</v>
      </c>
      <c r="C39" s="5">
        <v>8000</v>
      </c>
    </row>
    <row r="40" spans="2:3" x14ac:dyDescent="0.3">
      <c r="B40" s="5" t="s">
        <v>40</v>
      </c>
      <c r="C40" s="6">
        <v>5000</v>
      </c>
    </row>
    <row r="41" spans="2:3" x14ac:dyDescent="0.3">
      <c r="B41" s="5" t="s">
        <v>41</v>
      </c>
      <c r="C41" s="6">
        <v>2000</v>
      </c>
    </row>
    <row r="42" spans="2:3" x14ac:dyDescent="0.3">
      <c r="B42" s="5" t="s">
        <v>42</v>
      </c>
      <c r="C42" s="6">
        <v>1000</v>
      </c>
    </row>
    <row r="43" spans="2:3" x14ac:dyDescent="0.3">
      <c r="B43" s="5" t="s">
        <v>43</v>
      </c>
      <c r="C43" s="6">
        <v>35600</v>
      </c>
    </row>
    <row r="44" spans="2:3" x14ac:dyDescent="0.3">
      <c r="B44" s="5" t="s">
        <v>44</v>
      </c>
      <c r="C44" s="6">
        <v>-10680</v>
      </c>
    </row>
    <row r="45" spans="2:3" x14ac:dyDescent="0.3">
      <c r="B45" s="5" t="s">
        <v>45</v>
      </c>
      <c r="C45" s="6">
        <v>21000</v>
      </c>
    </row>
    <row r="46" spans="2:3" x14ac:dyDescent="0.3">
      <c r="B46" s="5" t="s">
        <v>46</v>
      </c>
      <c r="C46" s="6">
        <v>1300</v>
      </c>
    </row>
    <row r="47" spans="2:3" x14ac:dyDescent="0.3">
      <c r="B47" s="5" t="s">
        <v>47</v>
      </c>
    </row>
    <row r="48" spans="2:3" x14ac:dyDescent="0.3">
      <c r="B48" s="5" t="s">
        <v>48</v>
      </c>
      <c r="C48" s="6">
        <v>6000</v>
      </c>
    </row>
    <row r="49" spans="2:3" x14ac:dyDescent="0.3">
      <c r="B49" s="5" t="s">
        <v>49</v>
      </c>
      <c r="C49" s="6">
        <v>5000</v>
      </c>
    </row>
    <row r="50" spans="2:3" x14ac:dyDescent="0.3">
      <c r="B50" s="5" t="s">
        <v>24</v>
      </c>
      <c r="C50" s="6">
        <v>3000</v>
      </c>
    </row>
    <row r="51" spans="2:3" x14ac:dyDescent="0.3">
      <c r="B51" s="5" t="s">
        <v>50</v>
      </c>
    </row>
    <row r="52" spans="2:3" x14ac:dyDescent="0.3">
      <c r="B52" s="5" t="s">
        <v>31</v>
      </c>
      <c r="C52" s="6">
        <v>15000</v>
      </c>
    </row>
    <row r="53" spans="2:3" x14ac:dyDescent="0.3">
      <c r="B53" s="5" t="s">
        <v>33</v>
      </c>
      <c r="C53" s="6">
        <v>23000</v>
      </c>
    </row>
    <row r="54" spans="2:3" x14ac:dyDescent="0.3">
      <c r="B54" s="5" t="s">
        <v>51</v>
      </c>
      <c r="C54" s="6">
        <v>11000</v>
      </c>
    </row>
    <row r="55" spans="2:3" x14ac:dyDescent="0.3">
      <c r="B55" s="8" t="s">
        <v>52</v>
      </c>
      <c r="C55" s="9">
        <f>SUM(C7:C54)</f>
        <v>503584</v>
      </c>
    </row>
    <row r="57" spans="2:3" x14ac:dyDescent="0.3">
      <c r="B57" s="8" t="s">
        <v>53</v>
      </c>
      <c r="C57" s="4" t="s">
        <v>4</v>
      </c>
    </row>
    <row r="58" spans="2:3" x14ac:dyDescent="0.3">
      <c r="B58" s="5" t="s">
        <v>54</v>
      </c>
      <c r="C58" s="6">
        <v>59500</v>
      </c>
    </row>
    <row r="59" spans="2:3" x14ac:dyDescent="0.3">
      <c r="B59" s="5" t="s">
        <v>55</v>
      </c>
      <c r="C59" s="6">
        <v>79800</v>
      </c>
    </row>
    <row r="60" spans="2:3" x14ac:dyDescent="0.3">
      <c r="B60" s="5" t="s">
        <v>56</v>
      </c>
      <c r="C60" s="6">
        <v>8000</v>
      </c>
    </row>
    <row r="61" spans="2:3" x14ac:dyDescent="0.3">
      <c r="B61" s="5" t="s">
        <v>57</v>
      </c>
      <c r="C61" s="6">
        <v>2565</v>
      </c>
    </row>
    <row r="62" spans="2:3" x14ac:dyDescent="0.3">
      <c r="B62" s="5" t="s">
        <v>58</v>
      </c>
      <c r="C62" s="6">
        <v>900</v>
      </c>
    </row>
    <row r="63" spans="2:3" x14ac:dyDescent="0.3">
      <c r="B63" s="5" t="s">
        <v>59</v>
      </c>
      <c r="C63" s="6">
        <v>11000</v>
      </c>
    </row>
    <row r="64" spans="2:3" x14ac:dyDescent="0.3">
      <c r="B64" s="5" t="s">
        <v>60</v>
      </c>
      <c r="C64" s="6">
        <v>3000</v>
      </c>
    </row>
    <row r="65" spans="2:3" x14ac:dyDescent="0.3">
      <c r="B65" s="5" t="s">
        <v>61</v>
      </c>
      <c r="C65" s="6">
        <v>13800</v>
      </c>
    </row>
    <row r="66" spans="2:3" x14ac:dyDescent="0.3">
      <c r="B66" s="5" t="s">
        <v>62</v>
      </c>
    </row>
    <row r="67" spans="2:3" x14ac:dyDescent="0.3">
      <c r="B67" s="5" t="s">
        <v>63</v>
      </c>
      <c r="C67" s="6">
        <v>8000</v>
      </c>
    </row>
    <row r="68" spans="2:3" x14ac:dyDescent="0.3">
      <c r="B68" s="5" t="s">
        <v>64</v>
      </c>
      <c r="C68" s="6">
        <v>14000</v>
      </c>
    </row>
    <row r="69" spans="2:3" x14ac:dyDescent="0.3">
      <c r="B69" s="5" t="s">
        <v>65</v>
      </c>
      <c r="C69" s="6">
        <v>4000</v>
      </c>
    </row>
    <row r="70" spans="2:3" x14ac:dyDescent="0.3">
      <c r="B70" s="8" t="s">
        <v>66</v>
      </c>
      <c r="C70" s="8">
        <f>SUM(C58:C69)</f>
        <v>204565</v>
      </c>
    </row>
    <row r="71" spans="2:3" x14ac:dyDescent="0.3">
      <c r="B71" s="8" t="s">
        <v>32</v>
      </c>
      <c r="C71" s="8" t="s">
        <v>26</v>
      </c>
    </row>
    <row r="72" spans="2:3" x14ac:dyDescent="0.3">
      <c r="B72" s="8" t="s">
        <v>67</v>
      </c>
      <c r="C72" s="8" t="s">
        <v>26</v>
      </c>
    </row>
    <row r="73" spans="2:3" x14ac:dyDescent="0.3">
      <c r="B73" s="5" t="s">
        <v>68</v>
      </c>
      <c r="C73" s="6">
        <v>88000</v>
      </c>
    </row>
    <row r="74" spans="2:3" x14ac:dyDescent="0.3">
      <c r="B74" s="5" t="s">
        <v>69</v>
      </c>
      <c r="C74" s="6">
        <v>20000</v>
      </c>
    </row>
    <row r="75" spans="2:3" x14ac:dyDescent="0.3">
      <c r="B75" s="5" t="s">
        <v>70</v>
      </c>
      <c r="C75" s="6">
        <v>70000</v>
      </c>
    </row>
    <row r="76" spans="2:3" x14ac:dyDescent="0.3">
      <c r="B76" s="5" t="s">
        <v>71</v>
      </c>
      <c r="C76" s="6">
        <v>27249</v>
      </c>
    </row>
    <row r="77" spans="2:3" x14ac:dyDescent="0.3">
      <c r="B77" s="5" t="s">
        <v>72</v>
      </c>
      <c r="C77" s="6">
        <v>39270</v>
      </c>
    </row>
    <row r="78" spans="2:3" x14ac:dyDescent="0.3">
      <c r="B78" s="5" t="s">
        <v>73</v>
      </c>
      <c r="C78" s="6">
        <v>49000</v>
      </c>
    </row>
    <row r="79" spans="2:3" x14ac:dyDescent="0.3">
      <c r="B79" s="5" t="s">
        <v>74</v>
      </c>
      <c r="C79" s="6">
        <v>5500</v>
      </c>
    </row>
    <row r="80" spans="2:3" x14ac:dyDescent="0.3">
      <c r="B80" s="8" t="s">
        <v>75</v>
      </c>
      <c r="C80" s="8">
        <f>SUM(C73:C79)</f>
        <v>299019</v>
      </c>
    </row>
    <row r="81" spans="2:3" x14ac:dyDescent="0.3">
      <c r="B81" s="8" t="s">
        <v>76</v>
      </c>
      <c r="C81" s="8">
        <f>+C80+C70</f>
        <v>503584</v>
      </c>
    </row>
    <row r="82" spans="2:3" x14ac:dyDescent="0.3">
      <c r="C82" s="1">
        <f>+C55-C81</f>
        <v>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topLeftCell="A2" workbookViewId="0">
      <selection activeCell="B3" sqref="B3"/>
    </sheetView>
  </sheetViews>
  <sheetFormatPr baseColWidth="10" defaultRowHeight="14.4" x14ac:dyDescent="0.3"/>
  <cols>
    <col min="1" max="1" width="1" style="10" customWidth="1"/>
    <col min="2" max="2" width="26.88671875" style="10" customWidth="1"/>
    <col min="3" max="3" width="10.33203125" style="10" customWidth="1"/>
    <col min="4" max="4" width="11.44140625" style="10" customWidth="1"/>
    <col min="5" max="5" width="14.77734375" style="10" customWidth="1"/>
    <col min="6" max="6" width="11.44140625" style="10" customWidth="1"/>
    <col min="7" max="7" width="14" style="10" customWidth="1"/>
    <col min="8" max="8" width="11.44140625" style="10" customWidth="1"/>
    <col min="9" max="9" width="17.44140625" style="10" customWidth="1"/>
    <col min="10" max="235" width="11.44140625" style="10" customWidth="1"/>
    <col min="236" max="236" width="42.6640625" style="10" customWidth="1"/>
    <col min="237" max="256" width="11.5546875" style="10"/>
    <col min="257" max="257" width="6.44140625" style="10" customWidth="1"/>
    <col min="258" max="258" width="26.88671875" style="10" customWidth="1"/>
    <col min="259" max="259" width="10.33203125" style="10" customWidth="1"/>
    <col min="260" max="260" width="11.44140625" style="10" customWidth="1"/>
    <col min="261" max="261" width="14.77734375" style="10" customWidth="1"/>
    <col min="262" max="262" width="11.44140625" style="10" customWidth="1"/>
    <col min="263" max="263" width="14" style="10" customWidth="1"/>
    <col min="264" max="264" width="11.44140625" style="10" customWidth="1"/>
    <col min="265" max="265" width="17.44140625" style="10" customWidth="1"/>
    <col min="266" max="491" width="11.44140625" style="10" customWidth="1"/>
    <col min="492" max="492" width="42.6640625" style="10" customWidth="1"/>
    <col min="493" max="512" width="11.5546875" style="10"/>
    <col min="513" max="513" width="6.44140625" style="10" customWidth="1"/>
    <col min="514" max="514" width="26.88671875" style="10" customWidth="1"/>
    <col min="515" max="515" width="10.33203125" style="10" customWidth="1"/>
    <col min="516" max="516" width="11.44140625" style="10" customWidth="1"/>
    <col min="517" max="517" width="14.77734375" style="10" customWidth="1"/>
    <col min="518" max="518" width="11.44140625" style="10" customWidth="1"/>
    <col min="519" max="519" width="14" style="10" customWidth="1"/>
    <col min="520" max="520" width="11.44140625" style="10" customWidth="1"/>
    <col min="521" max="521" width="17.44140625" style="10" customWidth="1"/>
    <col min="522" max="747" width="11.44140625" style="10" customWidth="1"/>
    <col min="748" max="748" width="42.6640625" style="10" customWidth="1"/>
    <col min="749" max="768" width="11.5546875" style="10"/>
    <col min="769" max="769" width="6.44140625" style="10" customWidth="1"/>
    <col min="770" max="770" width="26.88671875" style="10" customWidth="1"/>
    <col min="771" max="771" width="10.33203125" style="10" customWidth="1"/>
    <col min="772" max="772" width="11.44140625" style="10" customWidth="1"/>
    <col min="773" max="773" width="14.77734375" style="10" customWidth="1"/>
    <col min="774" max="774" width="11.44140625" style="10" customWidth="1"/>
    <col min="775" max="775" width="14" style="10" customWidth="1"/>
    <col min="776" max="776" width="11.44140625" style="10" customWidth="1"/>
    <col min="777" max="777" width="17.44140625" style="10" customWidth="1"/>
    <col min="778" max="1003" width="11.44140625" style="10" customWidth="1"/>
    <col min="1004" max="1004" width="42.6640625" style="10" customWidth="1"/>
    <col min="1005" max="1024" width="11.5546875" style="10"/>
    <col min="1025" max="1025" width="6.44140625" style="10" customWidth="1"/>
    <col min="1026" max="1026" width="26.88671875" style="10" customWidth="1"/>
    <col min="1027" max="1027" width="10.33203125" style="10" customWidth="1"/>
    <col min="1028" max="1028" width="11.44140625" style="10" customWidth="1"/>
    <col min="1029" max="1029" width="14.77734375" style="10" customWidth="1"/>
    <col min="1030" max="1030" width="11.44140625" style="10" customWidth="1"/>
    <col min="1031" max="1031" width="14" style="10" customWidth="1"/>
    <col min="1032" max="1032" width="11.44140625" style="10" customWidth="1"/>
    <col min="1033" max="1033" width="17.44140625" style="10" customWidth="1"/>
    <col min="1034" max="1259" width="11.44140625" style="10" customWidth="1"/>
    <col min="1260" max="1260" width="42.6640625" style="10" customWidth="1"/>
    <col min="1261" max="1280" width="11.5546875" style="10"/>
    <col min="1281" max="1281" width="6.44140625" style="10" customWidth="1"/>
    <col min="1282" max="1282" width="26.88671875" style="10" customWidth="1"/>
    <col min="1283" max="1283" width="10.33203125" style="10" customWidth="1"/>
    <col min="1284" max="1284" width="11.44140625" style="10" customWidth="1"/>
    <col min="1285" max="1285" width="14.77734375" style="10" customWidth="1"/>
    <col min="1286" max="1286" width="11.44140625" style="10" customWidth="1"/>
    <col min="1287" max="1287" width="14" style="10" customWidth="1"/>
    <col min="1288" max="1288" width="11.44140625" style="10" customWidth="1"/>
    <col min="1289" max="1289" width="17.44140625" style="10" customWidth="1"/>
    <col min="1290" max="1515" width="11.44140625" style="10" customWidth="1"/>
    <col min="1516" max="1516" width="42.6640625" style="10" customWidth="1"/>
    <col min="1517" max="1536" width="11.5546875" style="10"/>
    <col min="1537" max="1537" width="6.44140625" style="10" customWidth="1"/>
    <col min="1538" max="1538" width="26.88671875" style="10" customWidth="1"/>
    <col min="1539" max="1539" width="10.33203125" style="10" customWidth="1"/>
    <col min="1540" max="1540" width="11.44140625" style="10" customWidth="1"/>
    <col min="1541" max="1541" width="14.77734375" style="10" customWidth="1"/>
    <col min="1542" max="1542" width="11.44140625" style="10" customWidth="1"/>
    <col min="1543" max="1543" width="14" style="10" customWidth="1"/>
    <col min="1544" max="1544" width="11.44140625" style="10" customWidth="1"/>
    <col min="1545" max="1545" width="17.44140625" style="10" customWidth="1"/>
    <col min="1546" max="1771" width="11.44140625" style="10" customWidth="1"/>
    <col min="1772" max="1772" width="42.6640625" style="10" customWidth="1"/>
    <col min="1773" max="1792" width="11.5546875" style="10"/>
    <col min="1793" max="1793" width="6.44140625" style="10" customWidth="1"/>
    <col min="1794" max="1794" width="26.88671875" style="10" customWidth="1"/>
    <col min="1795" max="1795" width="10.33203125" style="10" customWidth="1"/>
    <col min="1796" max="1796" width="11.44140625" style="10" customWidth="1"/>
    <col min="1797" max="1797" width="14.77734375" style="10" customWidth="1"/>
    <col min="1798" max="1798" width="11.44140625" style="10" customWidth="1"/>
    <col min="1799" max="1799" width="14" style="10" customWidth="1"/>
    <col min="1800" max="1800" width="11.44140625" style="10" customWidth="1"/>
    <col min="1801" max="1801" width="17.44140625" style="10" customWidth="1"/>
    <col min="1802" max="2027" width="11.44140625" style="10" customWidth="1"/>
    <col min="2028" max="2028" width="42.6640625" style="10" customWidth="1"/>
    <col min="2029" max="2048" width="11.5546875" style="10"/>
    <col min="2049" max="2049" width="6.44140625" style="10" customWidth="1"/>
    <col min="2050" max="2050" width="26.88671875" style="10" customWidth="1"/>
    <col min="2051" max="2051" width="10.33203125" style="10" customWidth="1"/>
    <col min="2052" max="2052" width="11.44140625" style="10" customWidth="1"/>
    <col min="2053" max="2053" width="14.77734375" style="10" customWidth="1"/>
    <col min="2054" max="2054" width="11.44140625" style="10" customWidth="1"/>
    <col min="2055" max="2055" width="14" style="10" customWidth="1"/>
    <col min="2056" max="2056" width="11.44140625" style="10" customWidth="1"/>
    <col min="2057" max="2057" width="17.44140625" style="10" customWidth="1"/>
    <col min="2058" max="2283" width="11.44140625" style="10" customWidth="1"/>
    <col min="2284" max="2284" width="42.6640625" style="10" customWidth="1"/>
    <col min="2285" max="2304" width="11.5546875" style="10"/>
    <col min="2305" max="2305" width="6.44140625" style="10" customWidth="1"/>
    <col min="2306" max="2306" width="26.88671875" style="10" customWidth="1"/>
    <col min="2307" max="2307" width="10.33203125" style="10" customWidth="1"/>
    <col min="2308" max="2308" width="11.44140625" style="10" customWidth="1"/>
    <col min="2309" max="2309" width="14.77734375" style="10" customWidth="1"/>
    <col min="2310" max="2310" width="11.44140625" style="10" customWidth="1"/>
    <col min="2311" max="2311" width="14" style="10" customWidth="1"/>
    <col min="2312" max="2312" width="11.44140625" style="10" customWidth="1"/>
    <col min="2313" max="2313" width="17.44140625" style="10" customWidth="1"/>
    <col min="2314" max="2539" width="11.44140625" style="10" customWidth="1"/>
    <col min="2540" max="2540" width="42.6640625" style="10" customWidth="1"/>
    <col min="2541" max="2560" width="11.5546875" style="10"/>
    <col min="2561" max="2561" width="6.44140625" style="10" customWidth="1"/>
    <col min="2562" max="2562" width="26.88671875" style="10" customWidth="1"/>
    <col min="2563" max="2563" width="10.33203125" style="10" customWidth="1"/>
    <col min="2564" max="2564" width="11.44140625" style="10" customWidth="1"/>
    <col min="2565" max="2565" width="14.77734375" style="10" customWidth="1"/>
    <col min="2566" max="2566" width="11.44140625" style="10" customWidth="1"/>
    <col min="2567" max="2567" width="14" style="10" customWidth="1"/>
    <col min="2568" max="2568" width="11.44140625" style="10" customWidth="1"/>
    <col min="2569" max="2569" width="17.44140625" style="10" customWidth="1"/>
    <col min="2570" max="2795" width="11.44140625" style="10" customWidth="1"/>
    <col min="2796" max="2796" width="42.6640625" style="10" customWidth="1"/>
    <col min="2797" max="2816" width="11.5546875" style="10"/>
    <col min="2817" max="2817" width="6.44140625" style="10" customWidth="1"/>
    <col min="2818" max="2818" width="26.88671875" style="10" customWidth="1"/>
    <col min="2819" max="2819" width="10.33203125" style="10" customWidth="1"/>
    <col min="2820" max="2820" width="11.44140625" style="10" customWidth="1"/>
    <col min="2821" max="2821" width="14.77734375" style="10" customWidth="1"/>
    <col min="2822" max="2822" width="11.44140625" style="10" customWidth="1"/>
    <col min="2823" max="2823" width="14" style="10" customWidth="1"/>
    <col min="2824" max="2824" width="11.44140625" style="10" customWidth="1"/>
    <col min="2825" max="2825" width="17.44140625" style="10" customWidth="1"/>
    <col min="2826" max="3051" width="11.44140625" style="10" customWidth="1"/>
    <col min="3052" max="3052" width="42.6640625" style="10" customWidth="1"/>
    <col min="3053" max="3072" width="11.5546875" style="10"/>
    <col min="3073" max="3073" width="6.44140625" style="10" customWidth="1"/>
    <col min="3074" max="3074" width="26.88671875" style="10" customWidth="1"/>
    <col min="3075" max="3075" width="10.33203125" style="10" customWidth="1"/>
    <col min="3076" max="3076" width="11.44140625" style="10" customWidth="1"/>
    <col min="3077" max="3077" width="14.77734375" style="10" customWidth="1"/>
    <col min="3078" max="3078" width="11.44140625" style="10" customWidth="1"/>
    <col min="3079" max="3079" width="14" style="10" customWidth="1"/>
    <col min="3080" max="3080" width="11.44140625" style="10" customWidth="1"/>
    <col min="3081" max="3081" width="17.44140625" style="10" customWidth="1"/>
    <col min="3082" max="3307" width="11.44140625" style="10" customWidth="1"/>
    <col min="3308" max="3308" width="42.6640625" style="10" customWidth="1"/>
    <col min="3309" max="3328" width="11.5546875" style="10"/>
    <col min="3329" max="3329" width="6.44140625" style="10" customWidth="1"/>
    <col min="3330" max="3330" width="26.88671875" style="10" customWidth="1"/>
    <col min="3331" max="3331" width="10.33203125" style="10" customWidth="1"/>
    <col min="3332" max="3332" width="11.44140625" style="10" customWidth="1"/>
    <col min="3333" max="3333" width="14.77734375" style="10" customWidth="1"/>
    <col min="3334" max="3334" width="11.44140625" style="10" customWidth="1"/>
    <col min="3335" max="3335" width="14" style="10" customWidth="1"/>
    <col min="3336" max="3336" width="11.44140625" style="10" customWidth="1"/>
    <col min="3337" max="3337" width="17.44140625" style="10" customWidth="1"/>
    <col min="3338" max="3563" width="11.44140625" style="10" customWidth="1"/>
    <col min="3564" max="3564" width="42.6640625" style="10" customWidth="1"/>
    <col min="3565" max="3584" width="11.5546875" style="10"/>
    <col min="3585" max="3585" width="6.44140625" style="10" customWidth="1"/>
    <col min="3586" max="3586" width="26.88671875" style="10" customWidth="1"/>
    <col min="3587" max="3587" width="10.33203125" style="10" customWidth="1"/>
    <col min="3588" max="3588" width="11.44140625" style="10" customWidth="1"/>
    <col min="3589" max="3589" width="14.77734375" style="10" customWidth="1"/>
    <col min="3590" max="3590" width="11.44140625" style="10" customWidth="1"/>
    <col min="3591" max="3591" width="14" style="10" customWidth="1"/>
    <col min="3592" max="3592" width="11.44140625" style="10" customWidth="1"/>
    <col min="3593" max="3593" width="17.44140625" style="10" customWidth="1"/>
    <col min="3594" max="3819" width="11.44140625" style="10" customWidth="1"/>
    <col min="3820" max="3820" width="42.6640625" style="10" customWidth="1"/>
    <col min="3821" max="3840" width="11.5546875" style="10"/>
    <col min="3841" max="3841" width="6.44140625" style="10" customWidth="1"/>
    <col min="3842" max="3842" width="26.88671875" style="10" customWidth="1"/>
    <col min="3843" max="3843" width="10.33203125" style="10" customWidth="1"/>
    <col min="3844" max="3844" width="11.44140625" style="10" customWidth="1"/>
    <col min="3845" max="3845" width="14.77734375" style="10" customWidth="1"/>
    <col min="3846" max="3846" width="11.44140625" style="10" customWidth="1"/>
    <col min="3847" max="3847" width="14" style="10" customWidth="1"/>
    <col min="3848" max="3848" width="11.44140625" style="10" customWidth="1"/>
    <col min="3849" max="3849" width="17.44140625" style="10" customWidth="1"/>
    <col min="3850" max="4075" width="11.44140625" style="10" customWidth="1"/>
    <col min="4076" max="4076" width="42.6640625" style="10" customWidth="1"/>
    <col min="4077" max="4096" width="11.5546875" style="10"/>
    <col min="4097" max="4097" width="6.44140625" style="10" customWidth="1"/>
    <col min="4098" max="4098" width="26.88671875" style="10" customWidth="1"/>
    <col min="4099" max="4099" width="10.33203125" style="10" customWidth="1"/>
    <col min="4100" max="4100" width="11.44140625" style="10" customWidth="1"/>
    <col min="4101" max="4101" width="14.77734375" style="10" customWidth="1"/>
    <col min="4102" max="4102" width="11.44140625" style="10" customWidth="1"/>
    <col min="4103" max="4103" width="14" style="10" customWidth="1"/>
    <col min="4104" max="4104" width="11.44140625" style="10" customWidth="1"/>
    <col min="4105" max="4105" width="17.44140625" style="10" customWidth="1"/>
    <col min="4106" max="4331" width="11.44140625" style="10" customWidth="1"/>
    <col min="4332" max="4332" width="42.6640625" style="10" customWidth="1"/>
    <col min="4333" max="4352" width="11.5546875" style="10"/>
    <col min="4353" max="4353" width="6.44140625" style="10" customWidth="1"/>
    <col min="4354" max="4354" width="26.88671875" style="10" customWidth="1"/>
    <col min="4355" max="4355" width="10.33203125" style="10" customWidth="1"/>
    <col min="4356" max="4356" width="11.44140625" style="10" customWidth="1"/>
    <col min="4357" max="4357" width="14.77734375" style="10" customWidth="1"/>
    <col min="4358" max="4358" width="11.44140625" style="10" customWidth="1"/>
    <col min="4359" max="4359" width="14" style="10" customWidth="1"/>
    <col min="4360" max="4360" width="11.44140625" style="10" customWidth="1"/>
    <col min="4361" max="4361" width="17.44140625" style="10" customWidth="1"/>
    <col min="4362" max="4587" width="11.44140625" style="10" customWidth="1"/>
    <col min="4588" max="4588" width="42.6640625" style="10" customWidth="1"/>
    <col min="4589" max="4608" width="11.5546875" style="10"/>
    <col min="4609" max="4609" width="6.44140625" style="10" customWidth="1"/>
    <col min="4610" max="4610" width="26.88671875" style="10" customWidth="1"/>
    <col min="4611" max="4611" width="10.33203125" style="10" customWidth="1"/>
    <col min="4612" max="4612" width="11.44140625" style="10" customWidth="1"/>
    <col min="4613" max="4613" width="14.77734375" style="10" customWidth="1"/>
    <col min="4614" max="4614" width="11.44140625" style="10" customWidth="1"/>
    <col min="4615" max="4615" width="14" style="10" customWidth="1"/>
    <col min="4616" max="4616" width="11.44140625" style="10" customWidth="1"/>
    <col min="4617" max="4617" width="17.44140625" style="10" customWidth="1"/>
    <col min="4618" max="4843" width="11.44140625" style="10" customWidth="1"/>
    <col min="4844" max="4844" width="42.6640625" style="10" customWidth="1"/>
    <col min="4845" max="4864" width="11.5546875" style="10"/>
    <col min="4865" max="4865" width="6.44140625" style="10" customWidth="1"/>
    <col min="4866" max="4866" width="26.88671875" style="10" customWidth="1"/>
    <col min="4867" max="4867" width="10.33203125" style="10" customWidth="1"/>
    <col min="4868" max="4868" width="11.44140625" style="10" customWidth="1"/>
    <col min="4869" max="4869" width="14.77734375" style="10" customWidth="1"/>
    <col min="4870" max="4870" width="11.44140625" style="10" customWidth="1"/>
    <col min="4871" max="4871" width="14" style="10" customWidth="1"/>
    <col min="4872" max="4872" width="11.44140625" style="10" customWidth="1"/>
    <col min="4873" max="4873" width="17.44140625" style="10" customWidth="1"/>
    <col min="4874" max="5099" width="11.44140625" style="10" customWidth="1"/>
    <col min="5100" max="5100" width="42.6640625" style="10" customWidth="1"/>
    <col min="5101" max="5120" width="11.5546875" style="10"/>
    <col min="5121" max="5121" width="6.44140625" style="10" customWidth="1"/>
    <col min="5122" max="5122" width="26.88671875" style="10" customWidth="1"/>
    <col min="5123" max="5123" width="10.33203125" style="10" customWidth="1"/>
    <col min="5124" max="5124" width="11.44140625" style="10" customWidth="1"/>
    <col min="5125" max="5125" width="14.77734375" style="10" customWidth="1"/>
    <col min="5126" max="5126" width="11.44140625" style="10" customWidth="1"/>
    <col min="5127" max="5127" width="14" style="10" customWidth="1"/>
    <col min="5128" max="5128" width="11.44140625" style="10" customWidth="1"/>
    <col min="5129" max="5129" width="17.44140625" style="10" customWidth="1"/>
    <col min="5130" max="5355" width="11.44140625" style="10" customWidth="1"/>
    <col min="5356" max="5356" width="42.6640625" style="10" customWidth="1"/>
    <col min="5357" max="5376" width="11.5546875" style="10"/>
    <col min="5377" max="5377" width="6.44140625" style="10" customWidth="1"/>
    <col min="5378" max="5378" width="26.88671875" style="10" customWidth="1"/>
    <col min="5379" max="5379" width="10.33203125" style="10" customWidth="1"/>
    <col min="5380" max="5380" width="11.44140625" style="10" customWidth="1"/>
    <col min="5381" max="5381" width="14.77734375" style="10" customWidth="1"/>
    <col min="5382" max="5382" width="11.44140625" style="10" customWidth="1"/>
    <col min="5383" max="5383" width="14" style="10" customWidth="1"/>
    <col min="5384" max="5384" width="11.44140625" style="10" customWidth="1"/>
    <col min="5385" max="5385" width="17.44140625" style="10" customWidth="1"/>
    <col min="5386" max="5611" width="11.44140625" style="10" customWidth="1"/>
    <col min="5612" max="5612" width="42.6640625" style="10" customWidth="1"/>
    <col min="5613" max="5632" width="11.5546875" style="10"/>
    <col min="5633" max="5633" width="6.44140625" style="10" customWidth="1"/>
    <col min="5634" max="5634" width="26.88671875" style="10" customWidth="1"/>
    <col min="5635" max="5635" width="10.33203125" style="10" customWidth="1"/>
    <col min="5636" max="5636" width="11.44140625" style="10" customWidth="1"/>
    <col min="5637" max="5637" width="14.77734375" style="10" customWidth="1"/>
    <col min="5638" max="5638" width="11.44140625" style="10" customWidth="1"/>
    <col min="5639" max="5639" width="14" style="10" customWidth="1"/>
    <col min="5640" max="5640" width="11.44140625" style="10" customWidth="1"/>
    <col min="5641" max="5641" width="17.44140625" style="10" customWidth="1"/>
    <col min="5642" max="5867" width="11.44140625" style="10" customWidth="1"/>
    <col min="5868" max="5868" width="42.6640625" style="10" customWidth="1"/>
    <col min="5869" max="5888" width="11.5546875" style="10"/>
    <col min="5889" max="5889" width="6.44140625" style="10" customWidth="1"/>
    <col min="5890" max="5890" width="26.88671875" style="10" customWidth="1"/>
    <col min="5891" max="5891" width="10.33203125" style="10" customWidth="1"/>
    <col min="5892" max="5892" width="11.44140625" style="10" customWidth="1"/>
    <col min="5893" max="5893" width="14.77734375" style="10" customWidth="1"/>
    <col min="5894" max="5894" width="11.44140625" style="10" customWidth="1"/>
    <col min="5895" max="5895" width="14" style="10" customWidth="1"/>
    <col min="5896" max="5896" width="11.44140625" style="10" customWidth="1"/>
    <col min="5897" max="5897" width="17.44140625" style="10" customWidth="1"/>
    <col min="5898" max="6123" width="11.44140625" style="10" customWidth="1"/>
    <col min="6124" max="6124" width="42.6640625" style="10" customWidth="1"/>
    <col min="6125" max="6144" width="11.5546875" style="10"/>
    <col min="6145" max="6145" width="6.44140625" style="10" customWidth="1"/>
    <col min="6146" max="6146" width="26.88671875" style="10" customWidth="1"/>
    <col min="6147" max="6147" width="10.33203125" style="10" customWidth="1"/>
    <col min="6148" max="6148" width="11.44140625" style="10" customWidth="1"/>
    <col min="6149" max="6149" width="14.77734375" style="10" customWidth="1"/>
    <col min="6150" max="6150" width="11.44140625" style="10" customWidth="1"/>
    <col min="6151" max="6151" width="14" style="10" customWidth="1"/>
    <col min="6152" max="6152" width="11.44140625" style="10" customWidth="1"/>
    <col min="6153" max="6153" width="17.44140625" style="10" customWidth="1"/>
    <col min="6154" max="6379" width="11.44140625" style="10" customWidth="1"/>
    <col min="6380" max="6380" width="42.6640625" style="10" customWidth="1"/>
    <col min="6381" max="6400" width="11.5546875" style="10"/>
    <col min="6401" max="6401" width="6.44140625" style="10" customWidth="1"/>
    <col min="6402" max="6402" width="26.88671875" style="10" customWidth="1"/>
    <col min="6403" max="6403" width="10.33203125" style="10" customWidth="1"/>
    <col min="6404" max="6404" width="11.44140625" style="10" customWidth="1"/>
    <col min="6405" max="6405" width="14.77734375" style="10" customWidth="1"/>
    <col min="6406" max="6406" width="11.44140625" style="10" customWidth="1"/>
    <col min="6407" max="6407" width="14" style="10" customWidth="1"/>
    <col min="6408" max="6408" width="11.44140625" style="10" customWidth="1"/>
    <col min="6409" max="6409" width="17.44140625" style="10" customWidth="1"/>
    <col min="6410" max="6635" width="11.44140625" style="10" customWidth="1"/>
    <col min="6636" max="6636" width="42.6640625" style="10" customWidth="1"/>
    <col min="6637" max="6656" width="11.5546875" style="10"/>
    <col min="6657" max="6657" width="6.44140625" style="10" customWidth="1"/>
    <col min="6658" max="6658" width="26.88671875" style="10" customWidth="1"/>
    <col min="6659" max="6659" width="10.33203125" style="10" customWidth="1"/>
    <col min="6660" max="6660" width="11.44140625" style="10" customWidth="1"/>
    <col min="6661" max="6661" width="14.77734375" style="10" customWidth="1"/>
    <col min="6662" max="6662" width="11.44140625" style="10" customWidth="1"/>
    <col min="6663" max="6663" width="14" style="10" customWidth="1"/>
    <col min="6664" max="6664" width="11.44140625" style="10" customWidth="1"/>
    <col min="6665" max="6665" width="17.44140625" style="10" customWidth="1"/>
    <col min="6666" max="6891" width="11.44140625" style="10" customWidth="1"/>
    <col min="6892" max="6892" width="42.6640625" style="10" customWidth="1"/>
    <col min="6893" max="6912" width="11.5546875" style="10"/>
    <col min="6913" max="6913" width="6.44140625" style="10" customWidth="1"/>
    <col min="6914" max="6914" width="26.88671875" style="10" customWidth="1"/>
    <col min="6915" max="6915" width="10.33203125" style="10" customWidth="1"/>
    <col min="6916" max="6916" width="11.44140625" style="10" customWidth="1"/>
    <col min="6917" max="6917" width="14.77734375" style="10" customWidth="1"/>
    <col min="6918" max="6918" width="11.44140625" style="10" customWidth="1"/>
    <col min="6919" max="6919" width="14" style="10" customWidth="1"/>
    <col min="6920" max="6920" width="11.44140625" style="10" customWidth="1"/>
    <col min="6921" max="6921" width="17.44140625" style="10" customWidth="1"/>
    <col min="6922" max="7147" width="11.44140625" style="10" customWidth="1"/>
    <col min="7148" max="7148" width="42.6640625" style="10" customWidth="1"/>
    <col min="7149" max="7168" width="11.5546875" style="10"/>
    <col min="7169" max="7169" width="6.44140625" style="10" customWidth="1"/>
    <col min="7170" max="7170" width="26.88671875" style="10" customWidth="1"/>
    <col min="7171" max="7171" width="10.33203125" style="10" customWidth="1"/>
    <col min="7172" max="7172" width="11.44140625" style="10" customWidth="1"/>
    <col min="7173" max="7173" width="14.77734375" style="10" customWidth="1"/>
    <col min="7174" max="7174" width="11.44140625" style="10" customWidth="1"/>
    <col min="7175" max="7175" width="14" style="10" customWidth="1"/>
    <col min="7176" max="7176" width="11.44140625" style="10" customWidth="1"/>
    <col min="7177" max="7177" width="17.44140625" style="10" customWidth="1"/>
    <col min="7178" max="7403" width="11.44140625" style="10" customWidth="1"/>
    <col min="7404" max="7404" width="42.6640625" style="10" customWidth="1"/>
    <col min="7405" max="7424" width="11.5546875" style="10"/>
    <col min="7425" max="7425" width="6.44140625" style="10" customWidth="1"/>
    <col min="7426" max="7426" width="26.88671875" style="10" customWidth="1"/>
    <col min="7427" max="7427" width="10.33203125" style="10" customWidth="1"/>
    <col min="7428" max="7428" width="11.44140625" style="10" customWidth="1"/>
    <col min="7429" max="7429" width="14.77734375" style="10" customWidth="1"/>
    <col min="7430" max="7430" width="11.44140625" style="10" customWidth="1"/>
    <col min="7431" max="7431" width="14" style="10" customWidth="1"/>
    <col min="7432" max="7432" width="11.44140625" style="10" customWidth="1"/>
    <col min="7433" max="7433" width="17.44140625" style="10" customWidth="1"/>
    <col min="7434" max="7659" width="11.44140625" style="10" customWidth="1"/>
    <col min="7660" max="7660" width="42.6640625" style="10" customWidth="1"/>
    <col min="7661" max="7680" width="11.5546875" style="10"/>
    <col min="7681" max="7681" width="6.44140625" style="10" customWidth="1"/>
    <col min="7682" max="7682" width="26.88671875" style="10" customWidth="1"/>
    <col min="7683" max="7683" width="10.33203125" style="10" customWidth="1"/>
    <col min="7684" max="7684" width="11.44140625" style="10" customWidth="1"/>
    <col min="7685" max="7685" width="14.77734375" style="10" customWidth="1"/>
    <col min="7686" max="7686" width="11.44140625" style="10" customWidth="1"/>
    <col min="7687" max="7687" width="14" style="10" customWidth="1"/>
    <col min="7688" max="7688" width="11.44140625" style="10" customWidth="1"/>
    <col min="7689" max="7689" width="17.44140625" style="10" customWidth="1"/>
    <col min="7690" max="7915" width="11.44140625" style="10" customWidth="1"/>
    <col min="7916" max="7916" width="42.6640625" style="10" customWidth="1"/>
    <col min="7917" max="7936" width="11.5546875" style="10"/>
    <col min="7937" max="7937" width="6.44140625" style="10" customWidth="1"/>
    <col min="7938" max="7938" width="26.88671875" style="10" customWidth="1"/>
    <col min="7939" max="7939" width="10.33203125" style="10" customWidth="1"/>
    <col min="7940" max="7940" width="11.44140625" style="10" customWidth="1"/>
    <col min="7941" max="7941" width="14.77734375" style="10" customWidth="1"/>
    <col min="7942" max="7942" width="11.44140625" style="10" customWidth="1"/>
    <col min="7943" max="7943" width="14" style="10" customWidth="1"/>
    <col min="7944" max="7944" width="11.44140625" style="10" customWidth="1"/>
    <col min="7945" max="7945" width="17.44140625" style="10" customWidth="1"/>
    <col min="7946" max="8171" width="11.44140625" style="10" customWidth="1"/>
    <col min="8172" max="8172" width="42.6640625" style="10" customWidth="1"/>
    <col min="8173" max="8192" width="11.5546875" style="10"/>
    <col min="8193" max="8193" width="6.44140625" style="10" customWidth="1"/>
    <col min="8194" max="8194" width="26.88671875" style="10" customWidth="1"/>
    <col min="8195" max="8195" width="10.33203125" style="10" customWidth="1"/>
    <col min="8196" max="8196" width="11.44140625" style="10" customWidth="1"/>
    <col min="8197" max="8197" width="14.77734375" style="10" customWidth="1"/>
    <col min="8198" max="8198" width="11.44140625" style="10" customWidth="1"/>
    <col min="8199" max="8199" width="14" style="10" customWidth="1"/>
    <col min="8200" max="8200" width="11.44140625" style="10" customWidth="1"/>
    <col min="8201" max="8201" width="17.44140625" style="10" customWidth="1"/>
    <col min="8202" max="8427" width="11.44140625" style="10" customWidth="1"/>
    <col min="8428" max="8428" width="42.6640625" style="10" customWidth="1"/>
    <col min="8429" max="8448" width="11.5546875" style="10"/>
    <col min="8449" max="8449" width="6.44140625" style="10" customWidth="1"/>
    <col min="8450" max="8450" width="26.88671875" style="10" customWidth="1"/>
    <col min="8451" max="8451" width="10.33203125" style="10" customWidth="1"/>
    <col min="8452" max="8452" width="11.44140625" style="10" customWidth="1"/>
    <col min="8453" max="8453" width="14.77734375" style="10" customWidth="1"/>
    <col min="8454" max="8454" width="11.44140625" style="10" customWidth="1"/>
    <col min="8455" max="8455" width="14" style="10" customWidth="1"/>
    <col min="8456" max="8456" width="11.44140625" style="10" customWidth="1"/>
    <col min="8457" max="8457" width="17.44140625" style="10" customWidth="1"/>
    <col min="8458" max="8683" width="11.44140625" style="10" customWidth="1"/>
    <col min="8684" max="8684" width="42.6640625" style="10" customWidth="1"/>
    <col min="8685" max="8704" width="11.5546875" style="10"/>
    <col min="8705" max="8705" width="6.44140625" style="10" customWidth="1"/>
    <col min="8706" max="8706" width="26.88671875" style="10" customWidth="1"/>
    <col min="8707" max="8707" width="10.33203125" style="10" customWidth="1"/>
    <col min="8708" max="8708" width="11.44140625" style="10" customWidth="1"/>
    <col min="8709" max="8709" width="14.77734375" style="10" customWidth="1"/>
    <col min="8710" max="8710" width="11.44140625" style="10" customWidth="1"/>
    <col min="8711" max="8711" width="14" style="10" customWidth="1"/>
    <col min="8712" max="8712" width="11.44140625" style="10" customWidth="1"/>
    <col min="8713" max="8713" width="17.44140625" style="10" customWidth="1"/>
    <col min="8714" max="8939" width="11.44140625" style="10" customWidth="1"/>
    <col min="8940" max="8940" width="42.6640625" style="10" customWidth="1"/>
    <col min="8941" max="8960" width="11.5546875" style="10"/>
    <col min="8961" max="8961" width="6.44140625" style="10" customWidth="1"/>
    <col min="8962" max="8962" width="26.88671875" style="10" customWidth="1"/>
    <col min="8963" max="8963" width="10.33203125" style="10" customWidth="1"/>
    <col min="8964" max="8964" width="11.44140625" style="10" customWidth="1"/>
    <col min="8965" max="8965" width="14.77734375" style="10" customWidth="1"/>
    <col min="8966" max="8966" width="11.44140625" style="10" customWidth="1"/>
    <col min="8967" max="8967" width="14" style="10" customWidth="1"/>
    <col min="8968" max="8968" width="11.44140625" style="10" customWidth="1"/>
    <col min="8969" max="8969" width="17.44140625" style="10" customWidth="1"/>
    <col min="8970" max="9195" width="11.44140625" style="10" customWidth="1"/>
    <col min="9196" max="9196" width="42.6640625" style="10" customWidth="1"/>
    <col min="9197" max="9216" width="11.5546875" style="10"/>
    <col min="9217" max="9217" width="6.44140625" style="10" customWidth="1"/>
    <col min="9218" max="9218" width="26.88671875" style="10" customWidth="1"/>
    <col min="9219" max="9219" width="10.33203125" style="10" customWidth="1"/>
    <col min="9220" max="9220" width="11.44140625" style="10" customWidth="1"/>
    <col min="9221" max="9221" width="14.77734375" style="10" customWidth="1"/>
    <col min="9222" max="9222" width="11.44140625" style="10" customWidth="1"/>
    <col min="9223" max="9223" width="14" style="10" customWidth="1"/>
    <col min="9224" max="9224" width="11.44140625" style="10" customWidth="1"/>
    <col min="9225" max="9225" width="17.44140625" style="10" customWidth="1"/>
    <col min="9226" max="9451" width="11.44140625" style="10" customWidth="1"/>
    <col min="9452" max="9452" width="42.6640625" style="10" customWidth="1"/>
    <col min="9453" max="9472" width="11.5546875" style="10"/>
    <col min="9473" max="9473" width="6.44140625" style="10" customWidth="1"/>
    <col min="9474" max="9474" width="26.88671875" style="10" customWidth="1"/>
    <col min="9475" max="9475" width="10.33203125" style="10" customWidth="1"/>
    <col min="9476" max="9476" width="11.44140625" style="10" customWidth="1"/>
    <col min="9477" max="9477" width="14.77734375" style="10" customWidth="1"/>
    <col min="9478" max="9478" width="11.44140625" style="10" customWidth="1"/>
    <col min="9479" max="9479" width="14" style="10" customWidth="1"/>
    <col min="9480" max="9480" width="11.44140625" style="10" customWidth="1"/>
    <col min="9481" max="9481" width="17.44140625" style="10" customWidth="1"/>
    <col min="9482" max="9707" width="11.44140625" style="10" customWidth="1"/>
    <col min="9708" max="9708" width="42.6640625" style="10" customWidth="1"/>
    <col min="9709" max="9728" width="11.5546875" style="10"/>
    <col min="9729" max="9729" width="6.44140625" style="10" customWidth="1"/>
    <col min="9730" max="9730" width="26.88671875" style="10" customWidth="1"/>
    <col min="9731" max="9731" width="10.33203125" style="10" customWidth="1"/>
    <col min="9732" max="9732" width="11.44140625" style="10" customWidth="1"/>
    <col min="9733" max="9733" width="14.77734375" style="10" customWidth="1"/>
    <col min="9734" max="9734" width="11.44140625" style="10" customWidth="1"/>
    <col min="9735" max="9735" width="14" style="10" customWidth="1"/>
    <col min="9736" max="9736" width="11.44140625" style="10" customWidth="1"/>
    <col min="9737" max="9737" width="17.44140625" style="10" customWidth="1"/>
    <col min="9738" max="9963" width="11.44140625" style="10" customWidth="1"/>
    <col min="9964" max="9964" width="42.6640625" style="10" customWidth="1"/>
    <col min="9965" max="9984" width="11.5546875" style="10"/>
    <col min="9985" max="9985" width="6.44140625" style="10" customWidth="1"/>
    <col min="9986" max="9986" width="26.88671875" style="10" customWidth="1"/>
    <col min="9987" max="9987" width="10.33203125" style="10" customWidth="1"/>
    <col min="9988" max="9988" width="11.44140625" style="10" customWidth="1"/>
    <col min="9989" max="9989" width="14.77734375" style="10" customWidth="1"/>
    <col min="9990" max="9990" width="11.44140625" style="10" customWidth="1"/>
    <col min="9991" max="9991" width="14" style="10" customWidth="1"/>
    <col min="9992" max="9992" width="11.44140625" style="10" customWidth="1"/>
    <col min="9993" max="9993" width="17.44140625" style="10" customWidth="1"/>
    <col min="9994" max="10219" width="11.44140625" style="10" customWidth="1"/>
    <col min="10220" max="10220" width="42.6640625" style="10" customWidth="1"/>
    <col min="10221" max="10240" width="11.5546875" style="10"/>
    <col min="10241" max="10241" width="6.44140625" style="10" customWidth="1"/>
    <col min="10242" max="10242" width="26.88671875" style="10" customWidth="1"/>
    <col min="10243" max="10243" width="10.33203125" style="10" customWidth="1"/>
    <col min="10244" max="10244" width="11.44140625" style="10" customWidth="1"/>
    <col min="10245" max="10245" width="14.77734375" style="10" customWidth="1"/>
    <col min="10246" max="10246" width="11.44140625" style="10" customWidth="1"/>
    <col min="10247" max="10247" width="14" style="10" customWidth="1"/>
    <col min="10248" max="10248" width="11.44140625" style="10" customWidth="1"/>
    <col min="10249" max="10249" width="17.44140625" style="10" customWidth="1"/>
    <col min="10250" max="10475" width="11.44140625" style="10" customWidth="1"/>
    <col min="10476" max="10476" width="42.6640625" style="10" customWidth="1"/>
    <col min="10477" max="10496" width="11.5546875" style="10"/>
    <col min="10497" max="10497" width="6.44140625" style="10" customWidth="1"/>
    <col min="10498" max="10498" width="26.88671875" style="10" customWidth="1"/>
    <col min="10499" max="10499" width="10.33203125" style="10" customWidth="1"/>
    <col min="10500" max="10500" width="11.44140625" style="10" customWidth="1"/>
    <col min="10501" max="10501" width="14.77734375" style="10" customWidth="1"/>
    <col min="10502" max="10502" width="11.44140625" style="10" customWidth="1"/>
    <col min="10503" max="10503" width="14" style="10" customWidth="1"/>
    <col min="10504" max="10504" width="11.44140625" style="10" customWidth="1"/>
    <col min="10505" max="10505" width="17.44140625" style="10" customWidth="1"/>
    <col min="10506" max="10731" width="11.44140625" style="10" customWidth="1"/>
    <col min="10732" max="10732" width="42.6640625" style="10" customWidth="1"/>
    <col min="10733" max="10752" width="11.5546875" style="10"/>
    <col min="10753" max="10753" width="6.44140625" style="10" customWidth="1"/>
    <col min="10754" max="10754" width="26.88671875" style="10" customWidth="1"/>
    <col min="10755" max="10755" width="10.33203125" style="10" customWidth="1"/>
    <col min="10756" max="10756" width="11.44140625" style="10" customWidth="1"/>
    <col min="10757" max="10757" width="14.77734375" style="10" customWidth="1"/>
    <col min="10758" max="10758" width="11.44140625" style="10" customWidth="1"/>
    <col min="10759" max="10759" width="14" style="10" customWidth="1"/>
    <col min="10760" max="10760" width="11.44140625" style="10" customWidth="1"/>
    <col min="10761" max="10761" width="17.44140625" style="10" customWidth="1"/>
    <col min="10762" max="10987" width="11.44140625" style="10" customWidth="1"/>
    <col min="10988" max="10988" width="42.6640625" style="10" customWidth="1"/>
    <col min="10989" max="11008" width="11.5546875" style="10"/>
    <col min="11009" max="11009" width="6.44140625" style="10" customWidth="1"/>
    <col min="11010" max="11010" width="26.88671875" style="10" customWidth="1"/>
    <col min="11011" max="11011" width="10.33203125" style="10" customWidth="1"/>
    <col min="11012" max="11012" width="11.44140625" style="10" customWidth="1"/>
    <col min="11013" max="11013" width="14.77734375" style="10" customWidth="1"/>
    <col min="11014" max="11014" width="11.44140625" style="10" customWidth="1"/>
    <col min="11015" max="11015" width="14" style="10" customWidth="1"/>
    <col min="11016" max="11016" width="11.44140625" style="10" customWidth="1"/>
    <col min="11017" max="11017" width="17.44140625" style="10" customWidth="1"/>
    <col min="11018" max="11243" width="11.44140625" style="10" customWidth="1"/>
    <col min="11244" max="11244" width="42.6640625" style="10" customWidth="1"/>
    <col min="11245" max="11264" width="11.5546875" style="10"/>
    <col min="11265" max="11265" width="6.44140625" style="10" customWidth="1"/>
    <col min="11266" max="11266" width="26.88671875" style="10" customWidth="1"/>
    <col min="11267" max="11267" width="10.33203125" style="10" customWidth="1"/>
    <col min="11268" max="11268" width="11.44140625" style="10" customWidth="1"/>
    <col min="11269" max="11269" width="14.77734375" style="10" customWidth="1"/>
    <col min="11270" max="11270" width="11.44140625" style="10" customWidth="1"/>
    <col min="11271" max="11271" width="14" style="10" customWidth="1"/>
    <col min="11272" max="11272" width="11.44140625" style="10" customWidth="1"/>
    <col min="11273" max="11273" width="17.44140625" style="10" customWidth="1"/>
    <col min="11274" max="11499" width="11.44140625" style="10" customWidth="1"/>
    <col min="11500" max="11500" width="42.6640625" style="10" customWidth="1"/>
    <col min="11501" max="11520" width="11.5546875" style="10"/>
    <col min="11521" max="11521" width="6.44140625" style="10" customWidth="1"/>
    <col min="11522" max="11522" width="26.88671875" style="10" customWidth="1"/>
    <col min="11523" max="11523" width="10.33203125" style="10" customWidth="1"/>
    <col min="11524" max="11524" width="11.44140625" style="10" customWidth="1"/>
    <col min="11525" max="11525" width="14.77734375" style="10" customWidth="1"/>
    <col min="11526" max="11526" width="11.44140625" style="10" customWidth="1"/>
    <col min="11527" max="11527" width="14" style="10" customWidth="1"/>
    <col min="11528" max="11528" width="11.44140625" style="10" customWidth="1"/>
    <col min="11529" max="11529" width="17.44140625" style="10" customWidth="1"/>
    <col min="11530" max="11755" width="11.44140625" style="10" customWidth="1"/>
    <col min="11756" max="11756" width="42.6640625" style="10" customWidth="1"/>
    <col min="11757" max="11776" width="11.5546875" style="10"/>
    <col min="11777" max="11777" width="6.44140625" style="10" customWidth="1"/>
    <col min="11778" max="11778" width="26.88671875" style="10" customWidth="1"/>
    <col min="11779" max="11779" width="10.33203125" style="10" customWidth="1"/>
    <col min="11780" max="11780" width="11.44140625" style="10" customWidth="1"/>
    <col min="11781" max="11781" width="14.77734375" style="10" customWidth="1"/>
    <col min="11782" max="11782" width="11.44140625" style="10" customWidth="1"/>
    <col min="11783" max="11783" width="14" style="10" customWidth="1"/>
    <col min="11784" max="11784" width="11.44140625" style="10" customWidth="1"/>
    <col min="11785" max="11785" width="17.44140625" style="10" customWidth="1"/>
    <col min="11786" max="12011" width="11.44140625" style="10" customWidth="1"/>
    <col min="12012" max="12012" width="42.6640625" style="10" customWidth="1"/>
    <col min="12013" max="12032" width="11.5546875" style="10"/>
    <col min="12033" max="12033" width="6.44140625" style="10" customWidth="1"/>
    <col min="12034" max="12034" width="26.88671875" style="10" customWidth="1"/>
    <col min="12035" max="12035" width="10.33203125" style="10" customWidth="1"/>
    <col min="12036" max="12036" width="11.44140625" style="10" customWidth="1"/>
    <col min="12037" max="12037" width="14.77734375" style="10" customWidth="1"/>
    <col min="12038" max="12038" width="11.44140625" style="10" customWidth="1"/>
    <col min="12039" max="12039" width="14" style="10" customWidth="1"/>
    <col min="12040" max="12040" width="11.44140625" style="10" customWidth="1"/>
    <col min="12041" max="12041" width="17.44140625" style="10" customWidth="1"/>
    <col min="12042" max="12267" width="11.44140625" style="10" customWidth="1"/>
    <col min="12268" max="12268" width="42.6640625" style="10" customWidth="1"/>
    <col min="12269" max="12288" width="11.5546875" style="10"/>
    <col min="12289" max="12289" width="6.44140625" style="10" customWidth="1"/>
    <col min="12290" max="12290" width="26.88671875" style="10" customWidth="1"/>
    <col min="12291" max="12291" width="10.33203125" style="10" customWidth="1"/>
    <col min="12292" max="12292" width="11.44140625" style="10" customWidth="1"/>
    <col min="12293" max="12293" width="14.77734375" style="10" customWidth="1"/>
    <col min="12294" max="12294" width="11.44140625" style="10" customWidth="1"/>
    <col min="12295" max="12295" width="14" style="10" customWidth="1"/>
    <col min="12296" max="12296" width="11.44140625" style="10" customWidth="1"/>
    <col min="12297" max="12297" width="17.44140625" style="10" customWidth="1"/>
    <col min="12298" max="12523" width="11.44140625" style="10" customWidth="1"/>
    <col min="12524" max="12524" width="42.6640625" style="10" customWidth="1"/>
    <col min="12525" max="12544" width="11.5546875" style="10"/>
    <col min="12545" max="12545" width="6.44140625" style="10" customWidth="1"/>
    <col min="12546" max="12546" width="26.88671875" style="10" customWidth="1"/>
    <col min="12547" max="12547" width="10.33203125" style="10" customWidth="1"/>
    <col min="12548" max="12548" width="11.44140625" style="10" customWidth="1"/>
    <col min="12549" max="12549" width="14.77734375" style="10" customWidth="1"/>
    <col min="12550" max="12550" width="11.44140625" style="10" customWidth="1"/>
    <col min="12551" max="12551" width="14" style="10" customWidth="1"/>
    <col min="12552" max="12552" width="11.44140625" style="10" customWidth="1"/>
    <col min="12553" max="12553" width="17.44140625" style="10" customWidth="1"/>
    <col min="12554" max="12779" width="11.44140625" style="10" customWidth="1"/>
    <col min="12780" max="12780" width="42.6640625" style="10" customWidth="1"/>
    <col min="12781" max="12800" width="11.5546875" style="10"/>
    <col min="12801" max="12801" width="6.44140625" style="10" customWidth="1"/>
    <col min="12802" max="12802" width="26.88671875" style="10" customWidth="1"/>
    <col min="12803" max="12803" width="10.33203125" style="10" customWidth="1"/>
    <col min="12804" max="12804" width="11.44140625" style="10" customWidth="1"/>
    <col min="12805" max="12805" width="14.77734375" style="10" customWidth="1"/>
    <col min="12806" max="12806" width="11.44140625" style="10" customWidth="1"/>
    <col min="12807" max="12807" width="14" style="10" customWidth="1"/>
    <col min="12808" max="12808" width="11.44140625" style="10" customWidth="1"/>
    <col min="12809" max="12809" width="17.44140625" style="10" customWidth="1"/>
    <col min="12810" max="13035" width="11.44140625" style="10" customWidth="1"/>
    <col min="13036" max="13036" width="42.6640625" style="10" customWidth="1"/>
    <col min="13037" max="13056" width="11.5546875" style="10"/>
    <col min="13057" max="13057" width="6.44140625" style="10" customWidth="1"/>
    <col min="13058" max="13058" width="26.88671875" style="10" customWidth="1"/>
    <col min="13059" max="13059" width="10.33203125" style="10" customWidth="1"/>
    <col min="13060" max="13060" width="11.44140625" style="10" customWidth="1"/>
    <col min="13061" max="13061" width="14.77734375" style="10" customWidth="1"/>
    <col min="13062" max="13062" width="11.44140625" style="10" customWidth="1"/>
    <col min="13063" max="13063" width="14" style="10" customWidth="1"/>
    <col min="13064" max="13064" width="11.44140625" style="10" customWidth="1"/>
    <col min="13065" max="13065" width="17.44140625" style="10" customWidth="1"/>
    <col min="13066" max="13291" width="11.44140625" style="10" customWidth="1"/>
    <col min="13292" max="13292" width="42.6640625" style="10" customWidth="1"/>
    <col min="13293" max="13312" width="11.5546875" style="10"/>
    <col min="13313" max="13313" width="6.44140625" style="10" customWidth="1"/>
    <col min="13314" max="13314" width="26.88671875" style="10" customWidth="1"/>
    <col min="13315" max="13315" width="10.33203125" style="10" customWidth="1"/>
    <col min="13316" max="13316" width="11.44140625" style="10" customWidth="1"/>
    <col min="13317" max="13317" width="14.77734375" style="10" customWidth="1"/>
    <col min="13318" max="13318" width="11.44140625" style="10" customWidth="1"/>
    <col min="13319" max="13319" width="14" style="10" customWidth="1"/>
    <col min="13320" max="13320" width="11.44140625" style="10" customWidth="1"/>
    <col min="13321" max="13321" width="17.44140625" style="10" customWidth="1"/>
    <col min="13322" max="13547" width="11.44140625" style="10" customWidth="1"/>
    <col min="13548" max="13548" width="42.6640625" style="10" customWidth="1"/>
    <col min="13549" max="13568" width="11.5546875" style="10"/>
    <col min="13569" max="13569" width="6.44140625" style="10" customWidth="1"/>
    <col min="13570" max="13570" width="26.88671875" style="10" customWidth="1"/>
    <col min="13571" max="13571" width="10.33203125" style="10" customWidth="1"/>
    <col min="13572" max="13572" width="11.44140625" style="10" customWidth="1"/>
    <col min="13573" max="13573" width="14.77734375" style="10" customWidth="1"/>
    <col min="13574" max="13574" width="11.44140625" style="10" customWidth="1"/>
    <col min="13575" max="13575" width="14" style="10" customWidth="1"/>
    <col min="13576" max="13576" width="11.44140625" style="10" customWidth="1"/>
    <col min="13577" max="13577" width="17.44140625" style="10" customWidth="1"/>
    <col min="13578" max="13803" width="11.44140625" style="10" customWidth="1"/>
    <col min="13804" max="13804" width="42.6640625" style="10" customWidth="1"/>
    <col min="13805" max="13824" width="11.5546875" style="10"/>
    <col min="13825" max="13825" width="6.44140625" style="10" customWidth="1"/>
    <col min="13826" max="13826" width="26.88671875" style="10" customWidth="1"/>
    <col min="13827" max="13827" width="10.33203125" style="10" customWidth="1"/>
    <col min="13828" max="13828" width="11.44140625" style="10" customWidth="1"/>
    <col min="13829" max="13829" width="14.77734375" style="10" customWidth="1"/>
    <col min="13830" max="13830" width="11.44140625" style="10" customWidth="1"/>
    <col min="13831" max="13831" width="14" style="10" customWidth="1"/>
    <col min="13832" max="13832" width="11.44140625" style="10" customWidth="1"/>
    <col min="13833" max="13833" width="17.44140625" style="10" customWidth="1"/>
    <col min="13834" max="14059" width="11.44140625" style="10" customWidth="1"/>
    <col min="14060" max="14060" width="42.6640625" style="10" customWidth="1"/>
    <col min="14061" max="14080" width="11.5546875" style="10"/>
    <col min="14081" max="14081" width="6.44140625" style="10" customWidth="1"/>
    <col min="14082" max="14082" width="26.88671875" style="10" customWidth="1"/>
    <col min="14083" max="14083" width="10.33203125" style="10" customWidth="1"/>
    <col min="14084" max="14084" width="11.44140625" style="10" customWidth="1"/>
    <col min="14085" max="14085" width="14.77734375" style="10" customWidth="1"/>
    <col min="14086" max="14086" width="11.44140625" style="10" customWidth="1"/>
    <col min="14087" max="14087" width="14" style="10" customWidth="1"/>
    <col min="14088" max="14088" width="11.44140625" style="10" customWidth="1"/>
    <col min="14089" max="14089" width="17.44140625" style="10" customWidth="1"/>
    <col min="14090" max="14315" width="11.44140625" style="10" customWidth="1"/>
    <col min="14316" max="14316" width="42.6640625" style="10" customWidth="1"/>
    <col min="14317" max="14336" width="11.5546875" style="10"/>
    <col min="14337" max="14337" width="6.44140625" style="10" customWidth="1"/>
    <col min="14338" max="14338" width="26.88671875" style="10" customWidth="1"/>
    <col min="14339" max="14339" width="10.33203125" style="10" customWidth="1"/>
    <col min="14340" max="14340" width="11.44140625" style="10" customWidth="1"/>
    <col min="14341" max="14341" width="14.77734375" style="10" customWidth="1"/>
    <col min="14342" max="14342" width="11.44140625" style="10" customWidth="1"/>
    <col min="14343" max="14343" width="14" style="10" customWidth="1"/>
    <col min="14344" max="14344" width="11.44140625" style="10" customWidth="1"/>
    <col min="14345" max="14345" width="17.44140625" style="10" customWidth="1"/>
    <col min="14346" max="14571" width="11.44140625" style="10" customWidth="1"/>
    <col min="14572" max="14572" width="42.6640625" style="10" customWidth="1"/>
    <col min="14573" max="14592" width="11.5546875" style="10"/>
    <col min="14593" max="14593" width="6.44140625" style="10" customWidth="1"/>
    <col min="14594" max="14594" width="26.88671875" style="10" customWidth="1"/>
    <col min="14595" max="14595" width="10.33203125" style="10" customWidth="1"/>
    <col min="14596" max="14596" width="11.44140625" style="10" customWidth="1"/>
    <col min="14597" max="14597" width="14.77734375" style="10" customWidth="1"/>
    <col min="14598" max="14598" width="11.44140625" style="10" customWidth="1"/>
    <col min="14599" max="14599" width="14" style="10" customWidth="1"/>
    <col min="14600" max="14600" width="11.44140625" style="10" customWidth="1"/>
    <col min="14601" max="14601" width="17.44140625" style="10" customWidth="1"/>
    <col min="14602" max="14827" width="11.44140625" style="10" customWidth="1"/>
    <col min="14828" max="14828" width="42.6640625" style="10" customWidth="1"/>
    <col min="14829" max="14848" width="11.5546875" style="10"/>
    <col min="14849" max="14849" width="6.44140625" style="10" customWidth="1"/>
    <col min="14850" max="14850" width="26.88671875" style="10" customWidth="1"/>
    <col min="14851" max="14851" width="10.33203125" style="10" customWidth="1"/>
    <col min="14852" max="14852" width="11.44140625" style="10" customWidth="1"/>
    <col min="14853" max="14853" width="14.77734375" style="10" customWidth="1"/>
    <col min="14854" max="14854" width="11.44140625" style="10" customWidth="1"/>
    <col min="14855" max="14855" width="14" style="10" customWidth="1"/>
    <col min="14856" max="14856" width="11.44140625" style="10" customWidth="1"/>
    <col min="14857" max="14857" width="17.44140625" style="10" customWidth="1"/>
    <col min="14858" max="15083" width="11.44140625" style="10" customWidth="1"/>
    <col min="15084" max="15084" width="42.6640625" style="10" customWidth="1"/>
    <col min="15085" max="15104" width="11.5546875" style="10"/>
    <col min="15105" max="15105" width="6.44140625" style="10" customWidth="1"/>
    <col min="15106" max="15106" width="26.88671875" style="10" customWidth="1"/>
    <col min="15107" max="15107" width="10.33203125" style="10" customWidth="1"/>
    <col min="15108" max="15108" width="11.44140625" style="10" customWidth="1"/>
    <col min="15109" max="15109" width="14.77734375" style="10" customWidth="1"/>
    <col min="15110" max="15110" width="11.44140625" style="10" customWidth="1"/>
    <col min="15111" max="15111" width="14" style="10" customWidth="1"/>
    <col min="15112" max="15112" width="11.44140625" style="10" customWidth="1"/>
    <col min="15113" max="15113" width="17.44140625" style="10" customWidth="1"/>
    <col min="15114" max="15339" width="11.44140625" style="10" customWidth="1"/>
    <col min="15340" max="15340" width="42.6640625" style="10" customWidth="1"/>
    <col min="15341" max="15360" width="11.5546875" style="10"/>
    <col min="15361" max="15361" width="6.44140625" style="10" customWidth="1"/>
    <col min="15362" max="15362" width="26.88671875" style="10" customWidth="1"/>
    <col min="15363" max="15363" width="10.33203125" style="10" customWidth="1"/>
    <col min="15364" max="15364" width="11.44140625" style="10" customWidth="1"/>
    <col min="15365" max="15365" width="14.77734375" style="10" customWidth="1"/>
    <col min="15366" max="15366" width="11.44140625" style="10" customWidth="1"/>
    <col min="15367" max="15367" width="14" style="10" customWidth="1"/>
    <col min="15368" max="15368" width="11.44140625" style="10" customWidth="1"/>
    <col min="15369" max="15369" width="17.44140625" style="10" customWidth="1"/>
    <col min="15370" max="15595" width="11.44140625" style="10" customWidth="1"/>
    <col min="15596" max="15596" width="42.6640625" style="10" customWidth="1"/>
    <col min="15597" max="15616" width="11.5546875" style="10"/>
    <col min="15617" max="15617" width="6.44140625" style="10" customWidth="1"/>
    <col min="15618" max="15618" width="26.88671875" style="10" customWidth="1"/>
    <col min="15619" max="15619" width="10.33203125" style="10" customWidth="1"/>
    <col min="15620" max="15620" width="11.44140625" style="10" customWidth="1"/>
    <col min="15621" max="15621" width="14.77734375" style="10" customWidth="1"/>
    <col min="15622" max="15622" width="11.44140625" style="10" customWidth="1"/>
    <col min="15623" max="15623" width="14" style="10" customWidth="1"/>
    <col min="15624" max="15624" width="11.44140625" style="10" customWidth="1"/>
    <col min="15625" max="15625" width="17.44140625" style="10" customWidth="1"/>
    <col min="15626" max="15851" width="11.44140625" style="10" customWidth="1"/>
    <col min="15852" max="15852" width="42.6640625" style="10" customWidth="1"/>
    <col min="15853" max="15872" width="11.5546875" style="10"/>
    <col min="15873" max="15873" width="6.44140625" style="10" customWidth="1"/>
    <col min="15874" max="15874" width="26.88671875" style="10" customWidth="1"/>
    <col min="15875" max="15875" width="10.33203125" style="10" customWidth="1"/>
    <col min="15876" max="15876" width="11.44140625" style="10" customWidth="1"/>
    <col min="15877" max="15877" width="14.77734375" style="10" customWidth="1"/>
    <col min="15878" max="15878" width="11.44140625" style="10" customWidth="1"/>
    <col min="15879" max="15879" width="14" style="10" customWidth="1"/>
    <col min="15880" max="15880" width="11.44140625" style="10" customWidth="1"/>
    <col min="15881" max="15881" width="17.44140625" style="10" customWidth="1"/>
    <col min="15882" max="16107" width="11.44140625" style="10" customWidth="1"/>
    <col min="16108" max="16108" width="42.6640625" style="10" customWidth="1"/>
    <col min="16109" max="16128" width="11.5546875" style="10"/>
    <col min="16129" max="16129" width="6.44140625" style="10" customWidth="1"/>
    <col min="16130" max="16130" width="26.88671875" style="10" customWidth="1"/>
    <col min="16131" max="16131" width="10.33203125" style="10" customWidth="1"/>
    <col min="16132" max="16132" width="11.44140625" style="10" customWidth="1"/>
    <col min="16133" max="16133" width="14.77734375" style="10" customWidth="1"/>
    <col min="16134" max="16134" width="11.44140625" style="10" customWidth="1"/>
    <col min="16135" max="16135" width="14" style="10" customWidth="1"/>
    <col min="16136" max="16136" width="11.44140625" style="10" customWidth="1"/>
    <col min="16137" max="16137" width="17.44140625" style="10" customWidth="1"/>
    <col min="16138" max="16363" width="11.44140625" style="10" customWidth="1"/>
    <col min="16364" max="16364" width="42.6640625" style="10" customWidth="1"/>
    <col min="16365" max="16384" width="11.5546875" style="10"/>
  </cols>
  <sheetData>
    <row r="1" spans="2:10" hidden="1" x14ac:dyDescent="0.3"/>
    <row r="2" spans="2:10" x14ac:dyDescent="0.3">
      <c r="B2" s="21" t="s">
        <v>86</v>
      </c>
      <c r="C2" s="21"/>
    </row>
    <row r="3" spans="2:10" x14ac:dyDescent="0.3">
      <c r="B3" s="11" t="s">
        <v>1</v>
      </c>
    </row>
    <row r="4" spans="2:10" x14ac:dyDescent="0.3">
      <c r="B4" s="11" t="s">
        <v>2</v>
      </c>
    </row>
    <row r="5" spans="2:10" ht="16.2" x14ac:dyDescent="0.45">
      <c r="D5" s="22" t="s">
        <v>77</v>
      </c>
      <c r="E5" s="22"/>
      <c r="F5" s="22" t="s">
        <v>78</v>
      </c>
      <c r="G5" s="22"/>
      <c r="H5" s="22" t="s">
        <v>79</v>
      </c>
      <c r="I5" s="22"/>
    </row>
    <row r="6" spans="2:10" x14ac:dyDescent="0.3">
      <c r="B6" s="12" t="s">
        <v>3</v>
      </c>
      <c r="C6" s="13" t="s">
        <v>4</v>
      </c>
      <c r="D6" s="13" t="s">
        <v>80</v>
      </c>
      <c r="E6" s="13" t="s">
        <v>81</v>
      </c>
      <c r="F6" s="13" t="s">
        <v>80</v>
      </c>
      <c r="G6" s="13" t="s">
        <v>81</v>
      </c>
      <c r="H6" s="13" t="s">
        <v>80</v>
      </c>
      <c r="I6" s="13" t="s">
        <v>81</v>
      </c>
      <c r="J6" s="13" t="s">
        <v>82</v>
      </c>
    </row>
    <row r="7" spans="2:10" x14ac:dyDescent="0.3">
      <c r="B7" s="5" t="s">
        <v>5</v>
      </c>
      <c r="C7" s="14">
        <f>+BCEPRUEBA!C7</f>
        <v>10304</v>
      </c>
      <c r="D7" s="14"/>
      <c r="E7" s="14"/>
      <c r="F7" s="14"/>
      <c r="G7" s="14"/>
      <c r="H7" s="14"/>
      <c r="I7" s="14"/>
      <c r="J7" s="10">
        <f>+C7+D7-E7+F7-G7+H7-I7</f>
        <v>10304</v>
      </c>
    </row>
    <row r="8" spans="2:10" x14ac:dyDescent="0.3">
      <c r="B8" s="5" t="s">
        <v>6</v>
      </c>
      <c r="C8" s="14">
        <f>+BCEPRUEBA!C8</f>
        <v>0</v>
      </c>
      <c r="D8" s="14"/>
      <c r="E8" s="14"/>
      <c r="F8" s="14"/>
      <c r="G8" s="14"/>
      <c r="H8" s="14"/>
      <c r="I8" s="14"/>
      <c r="J8" s="10">
        <f t="shared" ref="J8:J54" si="0">+C8+D8-E8+F8-G8+H8-I8</f>
        <v>0</v>
      </c>
    </row>
    <row r="9" spans="2:10" x14ac:dyDescent="0.3">
      <c r="B9" s="5" t="s">
        <v>7</v>
      </c>
      <c r="C9" s="14">
        <f>+BCEPRUEBA!C9</f>
        <v>15600</v>
      </c>
      <c r="D9" s="14"/>
      <c r="E9" s="14"/>
      <c r="F9" s="14"/>
      <c r="G9" s="14"/>
      <c r="H9" s="14"/>
      <c r="I9" s="14"/>
      <c r="J9" s="10">
        <f t="shared" si="0"/>
        <v>15600</v>
      </c>
    </row>
    <row r="10" spans="2:10" x14ac:dyDescent="0.3">
      <c r="B10" s="5" t="s">
        <v>8</v>
      </c>
      <c r="C10" s="14">
        <f>+BCEPRUEBA!C10</f>
        <v>13446</v>
      </c>
      <c r="D10" s="14"/>
      <c r="E10" s="14"/>
      <c r="F10" s="14"/>
      <c r="G10" s="14"/>
      <c r="H10" s="14"/>
      <c r="I10" s="14"/>
      <c r="J10" s="10">
        <f t="shared" si="0"/>
        <v>13446</v>
      </c>
    </row>
    <row r="11" spans="2:10" x14ac:dyDescent="0.3">
      <c r="B11" s="5" t="s">
        <v>9</v>
      </c>
      <c r="C11" s="14">
        <f>+BCEPRUEBA!C11</f>
        <v>8000</v>
      </c>
      <c r="D11" s="14"/>
      <c r="E11" s="14"/>
      <c r="F11" s="14"/>
      <c r="G11" s="14"/>
      <c r="H11" s="14"/>
      <c r="I11" s="14"/>
      <c r="J11" s="10">
        <f t="shared" si="0"/>
        <v>8000</v>
      </c>
    </row>
    <row r="12" spans="2:10" x14ac:dyDescent="0.3">
      <c r="B12" s="5" t="s">
        <v>10</v>
      </c>
      <c r="C12" s="14">
        <f>+BCEPRUEBA!C12</f>
        <v>0</v>
      </c>
      <c r="D12" s="14"/>
      <c r="E12" s="14"/>
      <c r="F12" s="14"/>
      <c r="G12" s="14"/>
      <c r="H12" s="14"/>
      <c r="I12" s="14"/>
      <c r="J12" s="10">
        <f t="shared" si="0"/>
        <v>0</v>
      </c>
    </row>
    <row r="13" spans="2:10" x14ac:dyDescent="0.3">
      <c r="B13" s="5" t="s">
        <v>11</v>
      </c>
      <c r="C13" s="14">
        <f>+BCEPRUEBA!C13</f>
        <v>3500</v>
      </c>
      <c r="D13" s="14"/>
      <c r="E13" s="14"/>
      <c r="F13" s="14"/>
      <c r="G13" s="14"/>
      <c r="H13" s="14"/>
      <c r="I13" s="14"/>
      <c r="J13" s="10">
        <f t="shared" si="0"/>
        <v>3500</v>
      </c>
    </row>
    <row r="14" spans="2:10" x14ac:dyDescent="0.3">
      <c r="B14" s="5" t="s">
        <v>12</v>
      </c>
      <c r="C14" s="14">
        <f>+BCEPRUEBA!C14</f>
        <v>1300</v>
      </c>
      <c r="D14" s="14"/>
      <c r="E14" s="14"/>
      <c r="F14" s="14"/>
      <c r="G14" s="14"/>
      <c r="H14" s="14"/>
      <c r="I14" s="14"/>
      <c r="J14" s="10">
        <f t="shared" si="0"/>
        <v>1300</v>
      </c>
    </row>
    <row r="15" spans="2:10" x14ac:dyDescent="0.3">
      <c r="B15" s="5" t="s">
        <v>13</v>
      </c>
      <c r="C15" s="14">
        <f>+BCEPRUEBA!C15</f>
        <v>18000</v>
      </c>
      <c r="D15" s="14"/>
      <c r="E15" s="14"/>
      <c r="F15" s="14"/>
      <c r="G15" s="14"/>
      <c r="H15" s="14"/>
      <c r="I15" s="14"/>
      <c r="J15" s="10">
        <f t="shared" si="0"/>
        <v>18000</v>
      </c>
    </row>
    <row r="16" spans="2:10" x14ac:dyDescent="0.3">
      <c r="B16" s="5" t="s">
        <v>14</v>
      </c>
      <c r="C16" s="14">
        <f>+BCEPRUEBA!C16</f>
        <v>1560</v>
      </c>
      <c r="D16" s="14"/>
      <c r="E16" s="14"/>
      <c r="F16" s="14"/>
      <c r="G16" s="14"/>
      <c r="H16" s="14"/>
      <c r="I16" s="14"/>
      <c r="J16" s="10">
        <f t="shared" si="0"/>
        <v>1560</v>
      </c>
    </row>
    <row r="17" spans="2:10" x14ac:dyDescent="0.3">
      <c r="B17" s="5" t="s">
        <v>15</v>
      </c>
      <c r="C17" s="14">
        <f>+BCEPRUEBA!C17</f>
        <v>1300</v>
      </c>
      <c r="D17" s="14"/>
      <c r="E17" s="14"/>
      <c r="F17" s="14"/>
      <c r="G17" s="14"/>
      <c r="H17" s="14"/>
      <c r="I17" s="14"/>
      <c r="J17" s="10">
        <f t="shared" si="0"/>
        <v>1300</v>
      </c>
    </row>
    <row r="18" spans="2:10" x14ac:dyDescent="0.3">
      <c r="B18" s="5" t="s">
        <v>16</v>
      </c>
      <c r="C18" s="14">
        <f>+BCEPRUEBA!C18</f>
        <v>4000</v>
      </c>
      <c r="D18" s="14"/>
      <c r="E18" s="14"/>
      <c r="F18" s="14"/>
      <c r="G18" s="14"/>
      <c r="H18" s="14"/>
      <c r="I18" s="14"/>
      <c r="J18" s="10">
        <f t="shared" si="0"/>
        <v>4000</v>
      </c>
    </row>
    <row r="19" spans="2:10" x14ac:dyDescent="0.3">
      <c r="B19" s="5" t="s">
        <v>17</v>
      </c>
      <c r="C19" s="14">
        <f>+BCEPRUEBA!C19</f>
        <v>600</v>
      </c>
      <c r="D19" s="14"/>
      <c r="E19" s="14"/>
      <c r="F19" s="14"/>
      <c r="G19" s="14"/>
      <c r="H19" s="14"/>
      <c r="I19" s="14"/>
      <c r="J19" s="10">
        <f t="shared" si="0"/>
        <v>600</v>
      </c>
    </row>
    <row r="20" spans="2:10" x14ac:dyDescent="0.3">
      <c r="B20" s="5" t="s">
        <v>18</v>
      </c>
      <c r="C20" s="14">
        <f>+BCEPRUEBA!C20</f>
        <v>4000</v>
      </c>
      <c r="D20" s="14"/>
      <c r="E20" s="14"/>
      <c r="F20" s="14"/>
      <c r="G20" s="14"/>
      <c r="H20" s="14"/>
      <c r="I20" s="14"/>
      <c r="J20" s="10">
        <f t="shared" si="0"/>
        <v>4000</v>
      </c>
    </row>
    <row r="21" spans="2:10" x14ac:dyDescent="0.3">
      <c r="B21" s="5" t="s">
        <v>19</v>
      </c>
      <c r="C21" s="14">
        <f>+BCEPRUEBA!C21</f>
        <v>-150</v>
      </c>
      <c r="D21" s="14"/>
      <c r="E21" s="14"/>
      <c r="F21" s="14"/>
      <c r="G21" s="14"/>
      <c r="H21" s="14"/>
      <c r="I21" s="14"/>
      <c r="J21" s="10">
        <f t="shared" si="0"/>
        <v>-150</v>
      </c>
    </row>
    <row r="22" spans="2:10" x14ac:dyDescent="0.3">
      <c r="B22" s="5" t="s">
        <v>20</v>
      </c>
      <c r="C22" s="14">
        <f>+BCEPRUEBA!C22</f>
        <v>0</v>
      </c>
      <c r="D22" s="14"/>
      <c r="E22" s="14"/>
      <c r="F22" s="14"/>
      <c r="G22" s="14"/>
      <c r="H22" s="14"/>
      <c r="I22" s="14"/>
      <c r="J22" s="10">
        <f t="shared" si="0"/>
        <v>0</v>
      </c>
    </row>
    <row r="23" spans="2:10" x14ac:dyDescent="0.3">
      <c r="B23" s="5" t="s">
        <v>21</v>
      </c>
      <c r="C23" s="14">
        <f>+BCEPRUEBA!C23</f>
        <v>12900</v>
      </c>
      <c r="D23" s="14"/>
      <c r="E23" s="14"/>
      <c r="F23" s="14"/>
      <c r="G23" s="14"/>
      <c r="H23" s="14"/>
      <c r="I23" s="14"/>
      <c r="J23" s="10">
        <f t="shared" si="0"/>
        <v>12900</v>
      </c>
    </row>
    <row r="24" spans="2:10" x14ac:dyDescent="0.3">
      <c r="B24" s="5" t="s">
        <v>22</v>
      </c>
      <c r="C24" s="14">
        <f>+BCEPRUEBA!C24</f>
        <v>112954</v>
      </c>
      <c r="D24" s="14"/>
      <c r="E24" s="14"/>
      <c r="F24" s="14"/>
      <c r="G24" s="14"/>
      <c r="H24" s="14"/>
      <c r="I24" s="14"/>
      <c r="J24" s="10">
        <f t="shared" si="0"/>
        <v>112954</v>
      </c>
    </row>
    <row r="25" spans="2:10" x14ac:dyDescent="0.3">
      <c r="B25" s="5" t="s">
        <v>23</v>
      </c>
      <c r="C25" s="14">
        <f>+BCEPRUEBA!C25</f>
        <v>-1200</v>
      </c>
      <c r="D25" s="14"/>
      <c r="E25" s="14"/>
      <c r="F25" s="14"/>
      <c r="G25" s="14"/>
      <c r="H25" s="14"/>
      <c r="I25" s="14"/>
      <c r="J25" s="10">
        <f t="shared" si="0"/>
        <v>-1200</v>
      </c>
    </row>
    <row r="26" spans="2:10" x14ac:dyDescent="0.3">
      <c r="B26" s="5" t="s">
        <v>24</v>
      </c>
      <c r="C26" s="14">
        <f>+BCEPRUEBA!C26</f>
        <v>900</v>
      </c>
      <c r="D26" s="14"/>
      <c r="E26" s="14"/>
      <c r="F26" s="14"/>
      <c r="G26" s="14"/>
      <c r="H26" s="14"/>
      <c r="I26" s="14"/>
      <c r="J26" s="10">
        <f t="shared" si="0"/>
        <v>900</v>
      </c>
    </row>
    <row r="27" spans="2:10" x14ac:dyDescent="0.3">
      <c r="B27" s="5" t="s">
        <v>25</v>
      </c>
      <c r="C27" s="14" t="str">
        <f>+BCEPRUEBA!C27</f>
        <v xml:space="preserve">   </v>
      </c>
      <c r="D27" s="14"/>
      <c r="E27" s="14"/>
      <c r="F27" s="14"/>
      <c r="G27" s="14"/>
      <c r="H27" s="14"/>
      <c r="I27" s="14"/>
      <c r="J27" s="19" t="s">
        <v>32</v>
      </c>
    </row>
    <row r="28" spans="2:10" x14ac:dyDescent="0.3">
      <c r="B28" s="5" t="s">
        <v>27</v>
      </c>
      <c r="C28" s="14">
        <f>+BCEPRUEBA!C28</f>
        <v>2000</v>
      </c>
      <c r="D28" s="14"/>
      <c r="E28" s="14"/>
      <c r="F28" s="14"/>
      <c r="G28" s="14"/>
      <c r="H28" s="14"/>
      <c r="I28" s="14"/>
      <c r="J28" s="10">
        <f t="shared" si="0"/>
        <v>2000</v>
      </c>
    </row>
    <row r="29" spans="2:10" x14ac:dyDescent="0.3">
      <c r="B29" s="5" t="s">
        <v>28</v>
      </c>
      <c r="C29" s="14">
        <f>+BCEPRUEBA!C29</f>
        <v>0</v>
      </c>
      <c r="D29" s="14"/>
      <c r="E29" s="14"/>
      <c r="F29" s="14"/>
      <c r="G29" s="14"/>
      <c r="H29" s="14"/>
      <c r="I29" s="14"/>
      <c r="J29" s="10">
        <f t="shared" si="0"/>
        <v>0</v>
      </c>
    </row>
    <row r="30" spans="2:10" x14ac:dyDescent="0.3">
      <c r="B30" s="5" t="s">
        <v>29</v>
      </c>
      <c r="C30" s="14">
        <f>+BCEPRUEBA!C30</f>
        <v>15000</v>
      </c>
      <c r="D30" s="14"/>
      <c r="E30" s="14"/>
      <c r="F30" s="14"/>
      <c r="G30" s="14"/>
      <c r="H30" s="14"/>
      <c r="I30" s="14"/>
      <c r="J30" s="10">
        <f t="shared" si="0"/>
        <v>15000</v>
      </c>
    </row>
    <row r="31" spans="2:10" x14ac:dyDescent="0.3">
      <c r="B31" s="5" t="s">
        <v>30</v>
      </c>
      <c r="C31" s="14">
        <f>+BCEPRUEBA!C31</f>
        <v>20290</v>
      </c>
      <c r="D31" s="14"/>
      <c r="E31" s="14"/>
      <c r="F31" s="14"/>
      <c r="G31" s="14"/>
      <c r="H31" s="14"/>
      <c r="I31" s="14"/>
      <c r="J31" s="10">
        <f t="shared" si="0"/>
        <v>20290</v>
      </c>
    </row>
    <row r="32" spans="2:10" x14ac:dyDescent="0.3">
      <c r="B32" s="5" t="s">
        <v>31</v>
      </c>
      <c r="C32" s="14">
        <f>+BCEPRUEBA!C32</f>
        <v>112300</v>
      </c>
      <c r="D32" s="14"/>
      <c r="E32" s="14"/>
      <c r="F32" s="14"/>
      <c r="G32" s="14"/>
      <c r="H32" s="14"/>
      <c r="I32" s="14"/>
      <c r="J32" s="10">
        <f t="shared" si="0"/>
        <v>112300</v>
      </c>
    </row>
    <row r="33" spans="2:10" x14ac:dyDescent="0.3">
      <c r="B33" s="5" t="s">
        <v>33</v>
      </c>
      <c r="C33" s="14">
        <f>+BCEPRUEBA!C33</f>
        <v>54000</v>
      </c>
      <c r="D33" s="14"/>
      <c r="E33" s="14"/>
      <c r="F33" s="14"/>
      <c r="G33" s="14"/>
      <c r="H33" s="14"/>
      <c r="I33" s="14"/>
      <c r="J33" s="10">
        <f t="shared" si="0"/>
        <v>54000</v>
      </c>
    </row>
    <row r="34" spans="2:10" x14ac:dyDescent="0.3">
      <c r="B34" s="5" t="s">
        <v>34</v>
      </c>
      <c r="C34" s="14">
        <f>+BCEPRUEBA!C34</f>
        <v>3000</v>
      </c>
      <c r="D34" s="14"/>
      <c r="E34" s="14"/>
      <c r="F34" s="14"/>
      <c r="G34" s="14"/>
      <c r="H34" s="14"/>
      <c r="I34" s="14"/>
      <c r="J34" s="10">
        <f t="shared" si="0"/>
        <v>3000</v>
      </c>
    </row>
    <row r="35" spans="2:10" x14ac:dyDescent="0.3">
      <c r="B35" s="5" t="s">
        <v>35</v>
      </c>
      <c r="C35" s="14">
        <f>+BCEPRUEBA!C35</f>
        <v>-41640</v>
      </c>
      <c r="D35" s="14"/>
      <c r="E35" s="14"/>
      <c r="F35" s="14"/>
      <c r="G35" s="14"/>
      <c r="H35" s="14"/>
      <c r="I35" s="14"/>
      <c r="J35" s="10">
        <f t="shared" si="0"/>
        <v>-41640</v>
      </c>
    </row>
    <row r="36" spans="2:10" x14ac:dyDescent="0.3">
      <c r="B36" s="5" t="s">
        <v>36</v>
      </c>
      <c r="C36" s="14">
        <f>+BCEPRUEBA!C36</f>
        <v>-1600</v>
      </c>
      <c r="D36" s="14"/>
      <c r="E36" s="14"/>
      <c r="F36" s="14"/>
      <c r="G36" s="14"/>
      <c r="H36" s="14"/>
      <c r="I36" s="14"/>
      <c r="J36" s="10">
        <f t="shared" si="0"/>
        <v>-1600</v>
      </c>
    </row>
    <row r="37" spans="2:10" x14ac:dyDescent="0.3">
      <c r="B37" s="5" t="s">
        <v>37</v>
      </c>
      <c r="C37" s="14">
        <f>+BCEPRUEBA!C37</f>
        <v>7000</v>
      </c>
      <c r="D37" s="14"/>
      <c r="E37" s="14"/>
      <c r="F37" s="14"/>
      <c r="G37" s="14"/>
      <c r="H37" s="14"/>
      <c r="I37" s="14"/>
      <c r="J37" s="10">
        <f t="shared" si="0"/>
        <v>7000</v>
      </c>
    </row>
    <row r="38" spans="2:10" x14ac:dyDescent="0.3">
      <c r="B38" s="5" t="s">
        <v>38</v>
      </c>
      <c r="C38" s="14">
        <f>+BCEPRUEBA!C38</f>
        <v>0</v>
      </c>
      <c r="D38" s="14"/>
      <c r="E38" s="14"/>
      <c r="F38" s="14"/>
      <c r="G38" s="14"/>
      <c r="H38" s="14"/>
      <c r="I38" s="14"/>
      <c r="J38" s="10">
        <f t="shared" si="0"/>
        <v>0</v>
      </c>
    </row>
    <row r="39" spans="2:10" x14ac:dyDescent="0.3">
      <c r="B39" s="5" t="s">
        <v>39</v>
      </c>
      <c r="C39" s="14">
        <f>+BCEPRUEBA!C39</f>
        <v>8000</v>
      </c>
      <c r="D39" s="14"/>
      <c r="E39" s="14"/>
      <c r="F39" s="14"/>
      <c r="G39" s="14"/>
      <c r="H39" s="14"/>
      <c r="I39" s="14"/>
      <c r="J39" s="10">
        <f t="shared" si="0"/>
        <v>8000</v>
      </c>
    </row>
    <row r="40" spans="2:10" x14ac:dyDescent="0.3">
      <c r="B40" s="5" t="s">
        <v>40</v>
      </c>
      <c r="C40" s="14">
        <f>+BCEPRUEBA!C40</f>
        <v>5000</v>
      </c>
      <c r="D40" s="14"/>
      <c r="E40" s="14"/>
      <c r="F40" s="14"/>
      <c r="G40" s="14"/>
      <c r="H40" s="14"/>
      <c r="I40" s="14"/>
      <c r="J40" s="10">
        <f t="shared" si="0"/>
        <v>5000</v>
      </c>
    </row>
    <row r="41" spans="2:10" x14ac:dyDescent="0.3">
      <c r="B41" s="5" t="s">
        <v>41</v>
      </c>
      <c r="C41" s="14">
        <f>+BCEPRUEBA!C41</f>
        <v>2000</v>
      </c>
      <c r="D41" s="14"/>
      <c r="E41" s="14"/>
      <c r="F41" s="14"/>
      <c r="G41" s="14"/>
      <c r="H41" s="14"/>
      <c r="I41" s="14"/>
      <c r="J41" s="10">
        <f t="shared" si="0"/>
        <v>2000</v>
      </c>
    </row>
    <row r="42" spans="2:10" x14ac:dyDescent="0.3">
      <c r="B42" s="5" t="s">
        <v>42</v>
      </c>
      <c r="C42" s="14">
        <f>+BCEPRUEBA!C42</f>
        <v>1000</v>
      </c>
      <c r="D42" s="14"/>
      <c r="E42" s="14"/>
      <c r="F42" s="14"/>
      <c r="G42" s="14"/>
      <c r="H42" s="14"/>
      <c r="I42" s="14"/>
      <c r="J42" s="10">
        <f t="shared" si="0"/>
        <v>1000</v>
      </c>
    </row>
    <row r="43" spans="2:10" x14ac:dyDescent="0.3">
      <c r="B43" s="5" t="s">
        <v>43</v>
      </c>
      <c r="C43" s="14">
        <f>+BCEPRUEBA!C43</f>
        <v>35600</v>
      </c>
      <c r="D43" s="14"/>
      <c r="E43" s="14"/>
      <c r="F43" s="14"/>
      <c r="G43" s="14"/>
      <c r="H43" s="14"/>
      <c r="I43" s="14"/>
      <c r="J43" s="10">
        <f t="shared" si="0"/>
        <v>35600</v>
      </c>
    </row>
    <row r="44" spans="2:10" x14ac:dyDescent="0.3">
      <c r="B44" s="5" t="s">
        <v>44</v>
      </c>
      <c r="C44" s="14">
        <f>+BCEPRUEBA!C44</f>
        <v>-10680</v>
      </c>
      <c r="D44" s="14"/>
      <c r="E44" s="14"/>
      <c r="F44" s="14"/>
      <c r="G44" s="14"/>
      <c r="H44" s="14"/>
      <c r="I44" s="14"/>
      <c r="J44" s="10">
        <f t="shared" si="0"/>
        <v>-10680</v>
      </c>
    </row>
    <row r="45" spans="2:10" x14ac:dyDescent="0.3">
      <c r="B45" s="5" t="s">
        <v>45</v>
      </c>
      <c r="C45" s="14">
        <f>+BCEPRUEBA!C45</f>
        <v>21000</v>
      </c>
      <c r="D45" s="14"/>
      <c r="E45" s="14"/>
      <c r="F45" s="14"/>
      <c r="G45" s="14"/>
      <c r="H45" s="14"/>
      <c r="I45" s="14"/>
      <c r="J45" s="10">
        <f t="shared" si="0"/>
        <v>21000</v>
      </c>
    </row>
    <row r="46" spans="2:10" x14ac:dyDescent="0.3">
      <c r="B46" s="5" t="s">
        <v>46</v>
      </c>
      <c r="C46" s="14">
        <f>+BCEPRUEBA!C46</f>
        <v>1300</v>
      </c>
      <c r="D46" s="14"/>
      <c r="E46" s="14"/>
      <c r="F46" s="14"/>
      <c r="G46" s="14"/>
      <c r="H46" s="14"/>
      <c r="I46" s="14"/>
      <c r="J46" s="10">
        <f t="shared" si="0"/>
        <v>1300</v>
      </c>
    </row>
    <row r="47" spans="2:10" x14ac:dyDescent="0.3">
      <c r="B47" s="5" t="s">
        <v>47</v>
      </c>
      <c r="C47" s="14">
        <f>+BCEPRUEBA!C47</f>
        <v>0</v>
      </c>
      <c r="D47" s="14"/>
      <c r="E47" s="14"/>
      <c r="F47" s="14"/>
      <c r="G47" s="14"/>
      <c r="H47" s="14"/>
      <c r="I47" s="14"/>
      <c r="J47" s="10">
        <f t="shared" si="0"/>
        <v>0</v>
      </c>
    </row>
    <row r="48" spans="2:10" x14ac:dyDescent="0.3">
      <c r="B48" s="5" t="s">
        <v>48</v>
      </c>
      <c r="C48" s="14">
        <f>+BCEPRUEBA!C48</f>
        <v>6000</v>
      </c>
      <c r="D48" s="14"/>
      <c r="E48" s="14"/>
      <c r="F48" s="14"/>
      <c r="G48" s="14"/>
      <c r="H48" s="14"/>
      <c r="I48" s="14"/>
      <c r="J48" s="10">
        <f t="shared" si="0"/>
        <v>6000</v>
      </c>
    </row>
    <row r="49" spans="2:10" x14ac:dyDescent="0.3">
      <c r="B49" s="5" t="s">
        <v>49</v>
      </c>
      <c r="C49" s="14">
        <f>+BCEPRUEBA!C49</f>
        <v>5000</v>
      </c>
      <c r="D49" s="14"/>
      <c r="E49" s="14"/>
      <c r="F49" s="14"/>
      <c r="G49" s="14"/>
      <c r="H49" s="14"/>
      <c r="I49" s="14"/>
      <c r="J49" s="10">
        <f t="shared" si="0"/>
        <v>5000</v>
      </c>
    </row>
    <row r="50" spans="2:10" x14ac:dyDescent="0.3">
      <c r="B50" s="5" t="s">
        <v>24</v>
      </c>
      <c r="C50" s="14">
        <f>+BCEPRUEBA!C50</f>
        <v>3000</v>
      </c>
      <c r="D50" s="14"/>
      <c r="E50" s="14"/>
      <c r="F50" s="14"/>
      <c r="G50" s="14"/>
      <c r="H50" s="14"/>
      <c r="I50" s="14"/>
      <c r="J50" s="10">
        <f t="shared" si="0"/>
        <v>3000</v>
      </c>
    </row>
    <row r="51" spans="2:10" x14ac:dyDescent="0.3">
      <c r="B51" s="5" t="s">
        <v>50</v>
      </c>
      <c r="C51" s="14">
        <f>+BCEPRUEBA!C51</f>
        <v>0</v>
      </c>
      <c r="D51" s="14"/>
      <c r="E51" s="14"/>
      <c r="F51" s="14"/>
      <c r="G51" s="14"/>
      <c r="H51" s="14"/>
      <c r="I51" s="14"/>
      <c r="J51" s="10">
        <f t="shared" si="0"/>
        <v>0</v>
      </c>
    </row>
    <row r="52" spans="2:10" x14ac:dyDescent="0.3">
      <c r="B52" s="5" t="s">
        <v>31</v>
      </c>
      <c r="C52" s="14">
        <f>+BCEPRUEBA!C52</f>
        <v>15000</v>
      </c>
      <c r="D52" s="14"/>
      <c r="E52" s="14"/>
      <c r="F52" s="14"/>
      <c r="G52" s="14"/>
      <c r="H52" s="14"/>
      <c r="I52" s="14"/>
      <c r="J52" s="10">
        <f t="shared" si="0"/>
        <v>15000</v>
      </c>
    </row>
    <row r="53" spans="2:10" x14ac:dyDescent="0.3">
      <c r="B53" s="5" t="s">
        <v>33</v>
      </c>
      <c r="C53" s="14">
        <f>+BCEPRUEBA!C53</f>
        <v>23000</v>
      </c>
      <c r="D53" s="14"/>
      <c r="E53" s="14"/>
      <c r="F53" s="14"/>
      <c r="G53" s="14"/>
      <c r="H53" s="14"/>
      <c r="I53" s="14"/>
      <c r="J53" s="10">
        <f t="shared" si="0"/>
        <v>23000</v>
      </c>
    </row>
    <row r="54" spans="2:10" x14ac:dyDescent="0.3">
      <c r="B54" s="5" t="s">
        <v>51</v>
      </c>
      <c r="C54" s="14">
        <f>+BCEPRUEBA!C54</f>
        <v>11000</v>
      </c>
      <c r="D54" s="14"/>
      <c r="E54" s="14"/>
      <c r="F54" s="14"/>
      <c r="G54" s="14"/>
      <c r="H54" s="14"/>
      <c r="I54" s="14"/>
      <c r="J54" s="10">
        <f t="shared" si="0"/>
        <v>11000</v>
      </c>
    </row>
    <row r="55" spans="2:10" x14ac:dyDescent="0.3">
      <c r="B55" s="8" t="s">
        <v>52</v>
      </c>
      <c r="C55" s="16">
        <f>SUM(C7:C54)</f>
        <v>503584</v>
      </c>
      <c r="D55" s="14"/>
      <c r="E55" s="14"/>
      <c r="F55" s="14"/>
      <c r="G55" s="14"/>
      <c r="H55" s="14"/>
      <c r="I55" s="14"/>
      <c r="J55" s="16">
        <f>SUM(J7:J54)</f>
        <v>503584</v>
      </c>
    </row>
    <row r="56" spans="2:10" x14ac:dyDescent="0.3">
      <c r="B56" s="1"/>
      <c r="C56" s="14"/>
      <c r="D56" s="14"/>
      <c r="E56" s="14"/>
      <c r="F56" s="14"/>
      <c r="G56" s="14"/>
      <c r="H56" s="14"/>
      <c r="I56" s="14"/>
    </row>
    <row r="57" spans="2:10" x14ac:dyDescent="0.3">
      <c r="B57" s="8" t="s">
        <v>53</v>
      </c>
      <c r="C57" s="14"/>
      <c r="D57" s="14"/>
      <c r="E57" s="14"/>
      <c r="F57" s="14"/>
      <c r="G57" s="14"/>
      <c r="H57" s="14"/>
      <c r="I57" s="14"/>
      <c r="J57" s="19" t="s">
        <v>32</v>
      </c>
    </row>
    <row r="58" spans="2:10" x14ac:dyDescent="0.3">
      <c r="B58" s="5" t="s">
        <v>54</v>
      </c>
      <c r="C58" s="14">
        <f>+BCEPRUEBA!C58</f>
        <v>59500</v>
      </c>
      <c r="D58" s="14"/>
      <c r="E58" s="14"/>
      <c r="F58" s="14"/>
      <c r="G58" s="14"/>
      <c r="H58" s="14"/>
      <c r="I58" s="14"/>
      <c r="J58" s="10">
        <f>+C58-D58+E58-F58+G58-H58+I58</f>
        <v>59500</v>
      </c>
    </row>
    <row r="59" spans="2:10" x14ac:dyDescent="0.3">
      <c r="B59" s="5" t="s">
        <v>55</v>
      </c>
      <c r="C59" s="14">
        <f>+BCEPRUEBA!C59</f>
        <v>79800</v>
      </c>
      <c r="D59" s="14"/>
      <c r="E59" s="14"/>
      <c r="F59" s="14"/>
      <c r="G59" s="14"/>
      <c r="H59" s="14"/>
      <c r="I59" s="14"/>
      <c r="J59" s="10">
        <f t="shared" ref="J59:J69" si="1">+C59-D59+E59-F59+G59-H59+I59</f>
        <v>79800</v>
      </c>
    </row>
    <row r="60" spans="2:10" x14ac:dyDescent="0.3">
      <c r="B60" s="5" t="s">
        <v>56</v>
      </c>
      <c r="C60" s="14">
        <f>+BCEPRUEBA!C60</f>
        <v>8000</v>
      </c>
      <c r="D60" s="14"/>
      <c r="E60" s="14"/>
      <c r="F60" s="14"/>
      <c r="G60" s="14"/>
      <c r="H60" s="14"/>
      <c r="I60" s="14"/>
      <c r="J60" s="10">
        <f t="shared" si="1"/>
        <v>8000</v>
      </c>
    </row>
    <row r="61" spans="2:10" x14ac:dyDescent="0.3">
      <c r="B61" s="5" t="s">
        <v>57</v>
      </c>
      <c r="C61" s="14">
        <f>+BCEPRUEBA!C61</f>
        <v>2565</v>
      </c>
      <c r="D61" s="14"/>
      <c r="E61" s="14"/>
      <c r="F61" s="14"/>
      <c r="G61" s="14"/>
      <c r="H61" s="14"/>
      <c r="I61" s="14"/>
      <c r="J61" s="10">
        <f t="shared" si="1"/>
        <v>2565</v>
      </c>
    </row>
    <row r="62" spans="2:10" x14ac:dyDescent="0.3">
      <c r="B62" s="5" t="s">
        <v>58</v>
      </c>
      <c r="C62" s="14">
        <f>+BCEPRUEBA!C62</f>
        <v>900</v>
      </c>
      <c r="D62" s="14"/>
      <c r="E62" s="14"/>
      <c r="F62" s="14"/>
      <c r="G62" s="14"/>
      <c r="H62" s="14"/>
      <c r="I62" s="14"/>
      <c r="J62" s="10">
        <f t="shared" si="1"/>
        <v>900</v>
      </c>
    </row>
    <row r="63" spans="2:10" x14ac:dyDescent="0.3">
      <c r="B63" s="5" t="s">
        <v>59</v>
      </c>
      <c r="C63" s="14">
        <f>+BCEPRUEBA!C63</f>
        <v>11000</v>
      </c>
      <c r="D63" s="14"/>
      <c r="E63" s="14"/>
      <c r="F63" s="14"/>
      <c r="G63" s="14"/>
      <c r="H63" s="14"/>
      <c r="I63" s="14"/>
      <c r="J63" s="10">
        <f t="shared" si="1"/>
        <v>11000</v>
      </c>
    </row>
    <row r="64" spans="2:10" x14ac:dyDescent="0.3">
      <c r="B64" s="5" t="s">
        <v>60</v>
      </c>
      <c r="C64" s="14">
        <f>+BCEPRUEBA!C64</f>
        <v>3000</v>
      </c>
      <c r="D64" s="14"/>
      <c r="E64" s="14"/>
      <c r="F64" s="14"/>
      <c r="G64" s="14"/>
      <c r="H64" s="14"/>
      <c r="I64" s="14"/>
      <c r="J64" s="10">
        <f t="shared" si="1"/>
        <v>3000</v>
      </c>
    </row>
    <row r="65" spans="2:10" x14ac:dyDescent="0.3">
      <c r="B65" s="5" t="s">
        <v>61</v>
      </c>
      <c r="C65" s="14">
        <f>+BCEPRUEBA!C65</f>
        <v>13800</v>
      </c>
      <c r="D65" s="14"/>
      <c r="E65" s="14"/>
      <c r="F65" s="14"/>
      <c r="G65" s="14"/>
      <c r="H65" s="14"/>
      <c r="I65" s="14"/>
      <c r="J65" s="10">
        <f t="shared" si="1"/>
        <v>13800</v>
      </c>
    </row>
    <row r="66" spans="2:10" x14ac:dyDescent="0.3">
      <c r="B66" s="5" t="s">
        <v>62</v>
      </c>
      <c r="C66" s="14">
        <f>+BCEPRUEBA!C66</f>
        <v>0</v>
      </c>
      <c r="D66" s="14"/>
      <c r="E66" s="14"/>
      <c r="F66" s="14"/>
      <c r="G66" s="14"/>
      <c r="H66" s="14"/>
      <c r="I66" s="14"/>
      <c r="J66" s="10">
        <f t="shared" si="1"/>
        <v>0</v>
      </c>
    </row>
    <row r="67" spans="2:10" x14ac:dyDescent="0.3">
      <c r="B67" s="5" t="s">
        <v>63</v>
      </c>
      <c r="C67" s="14">
        <f>+BCEPRUEBA!C67</f>
        <v>8000</v>
      </c>
      <c r="D67" s="14"/>
      <c r="E67" s="14"/>
      <c r="F67" s="14"/>
      <c r="G67" s="14"/>
      <c r="H67" s="14"/>
      <c r="I67" s="14"/>
      <c r="J67" s="10">
        <f t="shared" si="1"/>
        <v>8000</v>
      </c>
    </row>
    <row r="68" spans="2:10" x14ac:dyDescent="0.3">
      <c r="B68" s="5" t="s">
        <v>64</v>
      </c>
      <c r="C68" s="14">
        <f>+BCEPRUEBA!C68</f>
        <v>14000</v>
      </c>
      <c r="D68" s="14"/>
      <c r="E68" s="14"/>
      <c r="F68" s="14"/>
      <c r="G68" s="14"/>
      <c r="H68" s="14"/>
      <c r="I68" s="14"/>
      <c r="J68" s="10">
        <f t="shared" si="1"/>
        <v>14000</v>
      </c>
    </row>
    <row r="69" spans="2:10" x14ac:dyDescent="0.3">
      <c r="B69" s="5" t="s">
        <v>65</v>
      </c>
      <c r="C69" s="14">
        <f>+BCEPRUEBA!C69</f>
        <v>4000</v>
      </c>
      <c r="D69" s="14"/>
      <c r="E69" s="14"/>
      <c r="F69" s="14"/>
      <c r="G69" s="14"/>
      <c r="H69" s="14"/>
      <c r="I69" s="14"/>
      <c r="J69" s="10">
        <f t="shared" si="1"/>
        <v>4000</v>
      </c>
    </row>
    <row r="70" spans="2:10" x14ac:dyDescent="0.3">
      <c r="B70" s="8" t="s">
        <v>66</v>
      </c>
      <c r="C70" s="16">
        <f>SUM(C58:C69)</f>
        <v>204565</v>
      </c>
      <c r="D70" s="14"/>
      <c r="E70" s="14"/>
      <c r="F70" s="14"/>
      <c r="G70" s="14"/>
      <c r="H70" s="14"/>
      <c r="I70" s="14"/>
      <c r="J70" s="16">
        <f>SUM(J58:J69)</f>
        <v>204565</v>
      </c>
    </row>
    <row r="71" spans="2:10" x14ac:dyDescent="0.3">
      <c r="B71" s="8" t="s">
        <v>32</v>
      </c>
      <c r="D71" s="14"/>
      <c r="E71" s="14"/>
      <c r="F71" s="14"/>
      <c r="G71" s="14"/>
      <c r="H71" s="14"/>
      <c r="I71" s="14"/>
    </row>
    <row r="72" spans="2:10" x14ac:dyDescent="0.3">
      <c r="B72" s="8" t="s">
        <v>67</v>
      </c>
      <c r="C72" s="14"/>
      <c r="D72" s="14"/>
      <c r="E72" s="14"/>
      <c r="F72" s="14"/>
      <c r="G72" s="14"/>
      <c r="H72" s="14"/>
      <c r="I72" s="14"/>
    </row>
    <row r="73" spans="2:10" x14ac:dyDescent="0.3">
      <c r="B73" s="5" t="s">
        <v>68</v>
      </c>
      <c r="C73" s="14">
        <f>+BCEPRUEBA!C73</f>
        <v>88000</v>
      </c>
      <c r="D73" s="14"/>
      <c r="E73" s="14"/>
      <c r="F73" s="14"/>
      <c r="G73" s="14"/>
      <c r="H73" s="14"/>
      <c r="I73" s="14"/>
      <c r="J73" s="10">
        <f t="shared" ref="J73:J80" si="2">+C73-D73+E73-F73+G73-H73+I73</f>
        <v>88000</v>
      </c>
    </row>
    <row r="74" spans="2:10" x14ac:dyDescent="0.3">
      <c r="B74" s="5" t="s">
        <v>69</v>
      </c>
      <c r="C74" s="14">
        <f>+BCEPRUEBA!C74</f>
        <v>20000</v>
      </c>
      <c r="D74" s="14"/>
      <c r="E74" s="14"/>
      <c r="F74" s="14"/>
      <c r="G74" s="14"/>
      <c r="H74" s="14"/>
      <c r="I74" s="14"/>
      <c r="J74" s="10">
        <f t="shared" si="2"/>
        <v>20000</v>
      </c>
    </row>
    <row r="75" spans="2:10" x14ac:dyDescent="0.3">
      <c r="B75" s="5" t="s">
        <v>70</v>
      </c>
      <c r="C75" s="14">
        <f>+BCEPRUEBA!C75</f>
        <v>70000</v>
      </c>
      <c r="D75" s="14"/>
      <c r="E75" s="14"/>
      <c r="F75" s="14"/>
      <c r="G75" s="14"/>
      <c r="H75" s="14"/>
      <c r="I75" s="14"/>
      <c r="J75" s="10">
        <f t="shared" si="2"/>
        <v>70000</v>
      </c>
    </row>
    <row r="76" spans="2:10" x14ac:dyDescent="0.3">
      <c r="B76" s="5" t="s">
        <v>71</v>
      </c>
      <c r="C76" s="14">
        <f>+BCEPRUEBA!C76</f>
        <v>27249</v>
      </c>
      <c r="D76" s="14"/>
      <c r="E76" s="14"/>
      <c r="F76" s="14"/>
      <c r="G76" s="14"/>
      <c r="H76" s="14"/>
      <c r="I76" s="14"/>
      <c r="J76" s="10">
        <f t="shared" si="2"/>
        <v>27249</v>
      </c>
    </row>
    <row r="77" spans="2:10" x14ac:dyDescent="0.3">
      <c r="B77" s="5" t="s">
        <v>72</v>
      </c>
      <c r="C77" s="14">
        <f>+BCEPRUEBA!C77</f>
        <v>39270</v>
      </c>
      <c r="D77" s="14"/>
      <c r="E77" s="14"/>
      <c r="F77" s="14"/>
      <c r="G77" s="14"/>
      <c r="H77" s="14"/>
      <c r="I77" s="14"/>
      <c r="J77" s="10">
        <f t="shared" si="2"/>
        <v>39270</v>
      </c>
    </row>
    <row r="78" spans="2:10" x14ac:dyDescent="0.3">
      <c r="B78" s="15" t="s">
        <v>83</v>
      </c>
      <c r="C78" s="14"/>
      <c r="D78" s="14"/>
      <c r="E78" s="14"/>
      <c r="F78" s="14"/>
      <c r="G78" s="14"/>
      <c r="H78" s="14"/>
      <c r="I78" s="14"/>
      <c r="J78" s="10">
        <f t="shared" si="2"/>
        <v>0</v>
      </c>
    </row>
    <row r="79" spans="2:10" x14ac:dyDescent="0.3">
      <c r="B79" s="5" t="s">
        <v>73</v>
      </c>
      <c r="C79" s="14">
        <f>+BCEPRUEBA!C78</f>
        <v>49000</v>
      </c>
      <c r="D79" s="14"/>
      <c r="E79" s="14"/>
      <c r="F79" s="14"/>
      <c r="G79" s="14"/>
      <c r="H79" s="14"/>
      <c r="I79" s="14"/>
      <c r="J79" s="10">
        <f t="shared" si="2"/>
        <v>49000</v>
      </c>
    </row>
    <row r="80" spans="2:10" x14ac:dyDescent="0.3">
      <c r="B80" s="5" t="s">
        <v>74</v>
      </c>
      <c r="C80" s="14">
        <f>+BCEPRUEBA!C79</f>
        <v>5500</v>
      </c>
      <c r="D80" s="14"/>
      <c r="E80" s="14"/>
      <c r="F80" s="14"/>
      <c r="G80" s="14"/>
      <c r="H80" s="14"/>
      <c r="I80" s="14"/>
      <c r="J80" s="10">
        <f t="shared" si="2"/>
        <v>5500</v>
      </c>
    </row>
    <row r="81" spans="2:10" x14ac:dyDescent="0.3">
      <c r="B81" s="8" t="s">
        <v>75</v>
      </c>
      <c r="C81" s="16">
        <f>SUM(C73:C80)</f>
        <v>299019</v>
      </c>
      <c r="D81" s="14"/>
      <c r="E81" s="14"/>
      <c r="F81" s="14"/>
      <c r="G81" s="14"/>
      <c r="H81" s="14"/>
      <c r="I81" s="14"/>
      <c r="J81" s="16">
        <f>SUM(J73:J80)</f>
        <v>299019</v>
      </c>
    </row>
    <row r="82" spans="2:10" x14ac:dyDescent="0.3">
      <c r="B82" s="8" t="s">
        <v>76</v>
      </c>
      <c r="C82" s="16">
        <f>+C70+C81</f>
        <v>503584</v>
      </c>
      <c r="D82" s="14"/>
      <c r="E82" s="14"/>
      <c r="F82" s="14"/>
      <c r="G82" s="14"/>
      <c r="H82" s="14"/>
      <c r="I82" s="14"/>
      <c r="J82" s="16">
        <f>+J70+J81</f>
        <v>503584</v>
      </c>
    </row>
    <row r="83" spans="2:10" x14ac:dyDescent="0.3">
      <c r="C83" s="10">
        <f>+C82-C55</f>
        <v>0</v>
      </c>
      <c r="J83" s="10">
        <f>+J82-J55</f>
        <v>0</v>
      </c>
    </row>
    <row r="84" spans="2:10" x14ac:dyDescent="0.3">
      <c r="B84" s="17" t="s">
        <v>84</v>
      </c>
    </row>
    <row r="86" spans="2:10" ht="15" thickBot="1" x14ac:dyDescent="0.35">
      <c r="B86" s="10" t="s">
        <v>85</v>
      </c>
      <c r="D86" s="18">
        <f t="shared" ref="D86:I86" si="3">SUM(D85:D85)</f>
        <v>0</v>
      </c>
      <c r="E86" s="18">
        <f t="shared" si="3"/>
        <v>0</v>
      </c>
      <c r="F86" s="18">
        <f t="shared" si="3"/>
        <v>0</v>
      </c>
      <c r="G86" s="18">
        <f t="shared" si="3"/>
        <v>0</v>
      </c>
      <c r="H86" s="18">
        <f t="shared" si="3"/>
        <v>0</v>
      </c>
      <c r="I86" s="18">
        <f t="shared" si="3"/>
        <v>0</v>
      </c>
    </row>
    <row r="87" spans="2:10" ht="15" thickTop="1" x14ac:dyDescent="0.3"/>
  </sheetData>
  <mergeCells count="4">
    <mergeCell ref="B2:C2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BCEPRUEBA</vt:lpstr>
      <vt:lpstr>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JIMENEZ</dc:creator>
  <cp:lastModifiedBy>NESTOR JIMENEZ</cp:lastModifiedBy>
  <dcterms:created xsi:type="dcterms:W3CDTF">2014-07-13T05:19:52Z</dcterms:created>
  <dcterms:modified xsi:type="dcterms:W3CDTF">2014-08-13T14:31:09Z</dcterms:modified>
</cp:coreProperties>
</file>