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07"/>
  <workbookPr/>
  <xr:revisionPtr revIDLastSave="2" documentId="11_F08E32597B0A54849F20FD4EF7435F939B2C1E77" xr6:coauthVersionLast="45" xr6:coauthVersionMax="45" xr10:uidLastSave="{EACEFA74-0BE4-4E6F-9954-5D24038CEDB8}"/>
  <bookViews>
    <workbookView xWindow="0" yWindow="0" windowWidth="20490" windowHeight="8445" tabRatio="967" firstSheet="22" xr2:uid="{00000000-000D-0000-FFFF-FFFF00000000}"/>
  </bookViews>
  <sheets>
    <sheet name="PPTO PERSONAL" sheetId="25" r:id="rId1"/>
    <sheet name="TABLA AMORTIZACION" sheetId="26" r:id="rId2"/>
    <sheet name="CAJA" sheetId="1" r:id="rId3"/>
    <sheet name="VENTAS" sheetId="2" r:id="rId4"/>
    <sheet name="COMPRA MATERIA PRIMA" sheetId="3" r:id="rId5"/>
    <sheet name="GASTOS DE PRODUCCION" sheetId="4" r:id="rId6"/>
    <sheet name="GASTOS ADMON Y VENTAS" sheetId="18" r:id="rId7"/>
    <sheet name="PROVEEDORES" sheetId="11" r:id="rId8"/>
    <sheet name="BANCOS" sheetId="5" r:id="rId9"/>
    <sheet name="PRESTAMOS A EMPLEADOS" sheetId="6" r:id="rId10"/>
    <sheet name="PRESTAMOS A SOCIOS" sheetId="7" r:id="rId11"/>
    <sheet name="CUENTAS POR COBRAR" sheetId="8" r:id="rId12"/>
    <sheet name="ACTIVOS FIJOS" sheetId="9" r:id="rId13"/>
    <sheet name="OBLIGACIONES FINANCIERAS" sheetId="10" r:id="rId14"/>
    <sheet name="ANTICIPO CLIENTES" sheetId="12" r:id="rId15"/>
    <sheet name="PRESTAMOS DE SOCIOS" sheetId="13" r:id="rId16"/>
    <sheet name="OBLIGACIONES FINANCIERAS LARGO " sheetId="14" r:id="rId17"/>
    <sheet name="DEPRECIACION ACUMULADA" sheetId="15" r:id="rId18"/>
    <sheet name="CAPITAL - APORTE EMPRESARIA" sheetId="16" r:id="rId19"/>
    <sheet name="KARDEX LIQUIDOS JULIO 08" sheetId="17" state="hidden" r:id="rId20"/>
    <sheet name="ESTADO DE RESULTADOS" sheetId="19" r:id="rId21"/>
    <sheet name="BALANCE GENERAL" sheetId="20" r:id="rId22"/>
    <sheet name="INDICADORES" sheetId="27" r:id="rId23"/>
  </sheets>
  <definedNames>
    <definedName name="_xlnm._FilterDatabase" localSheetId="2" hidden="1">CAJA!$A$4:$H$674</definedName>
    <definedName name="_xlnm._FilterDatabase" localSheetId="7" hidden="1">PROVEEDORES!$A$5:$E$5</definedName>
    <definedName name="_xlnm.Print_Area" localSheetId="4">'COMPRA MATERIA PRIMA'!$A$1:$E$188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6" l="1"/>
  <c r="B7" i="26"/>
  <c r="B6" i="26"/>
  <c r="C48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D48" i="26"/>
  <c r="E6" i="26"/>
  <c r="C13" i="26"/>
  <c r="C14" i="26"/>
  <c r="C15" i="26"/>
  <c r="D15" i="26" s="1"/>
  <c r="C16" i="26"/>
  <c r="C17" i="26"/>
  <c r="C18" i="26"/>
  <c r="C19" i="26"/>
  <c r="D19" i="26" s="1"/>
  <c r="C20" i="26"/>
  <c r="C21" i="26"/>
  <c r="C22" i="26"/>
  <c r="C23" i="26"/>
  <c r="D23" i="26" s="1"/>
  <c r="C24" i="26"/>
  <c r="C25" i="26"/>
  <c r="C26" i="26"/>
  <c r="C27" i="26"/>
  <c r="D27" i="26" s="1"/>
  <c r="C28" i="26"/>
  <c r="C29" i="26"/>
  <c r="C30" i="26"/>
  <c r="C31" i="26"/>
  <c r="D31" i="26" s="1"/>
  <c r="C32" i="26"/>
  <c r="C33" i="26"/>
  <c r="C34" i="26"/>
  <c r="C35" i="26"/>
  <c r="D35" i="26" s="1"/>
  <c r="C36" i="26"/>
  <c r="C37" i="26"/>
  <c r="C38" i="26"/>
  <c r="C39" i="26"/>
  <c r="D39" i="26" s="1"/>
  <c r="C40" i="26"/>
  <c r="C41" i="26"/>
  <c r="C42" i="26"/>
  <c r="C43" i="26"/>
  <c r="D43" i="26" s="1"/>
  <c r="C44" i="26"/>
  <c r="C45" i="26"/>
  <c r="C46" i="26"/>
  <c r="C47" i="26"/>
  <c r="D47" i="26" s="1"/>
  <c r="C49" i="26"/>
  <c r="D46" i="26"/>
  <c r="D42" i="26"/>
  <c r="D38" i="26"/>
  <c r="D34" i="26"/>
  <c r="D30" i="26"/>
  <c r="D26" i="26"/>
  <c r="D22" i="26"/>
  <c r="D18" i="26"/>
  <c r="D14" i="26"/>
  <c r="D45" i="26"/>
  <c r="D41" i="26"/>
  <c r="D37" i="26"/>
  <c r="D33" i="26"/>
  <c r="D29" i="26"/>
  <c r="D25" i="26"/>
  <c r="D21" i="26"/>
  <c r="D17" i="26"/>
  <c r="D13" i="26"/>
  <c r="D44" i="26"/>
  <c r="D40" i="26"/>
  <c r="D36" i="26"/>
  <c r="D32" i="26"/>
  <c r="D28" i="26"/>
  <c r="D24" i="26"/>
  <c r="D20" i="26"/>
  <c r="D16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D49" i="26"/>
  <c r="Y97" i="25"/>
  <c r="X97" i="25"/>
  <c r="W97" i="25"/>
  <c r="V97" i="25"/>
  <c r="U97" i="25"/>
  <c r="T97" i="25"/>
  <c r="S97" i="25"/>
  <c r="R97" i="25"/>
  <c r="Q97" i="25"/>
  <c r="P97" i="25"/>
  <c r="O97" i="25"/>
  <c r="N97" i="25"/>
  <c r="M97" i="25"/>
  <c r="L97" i="25"/>
  <c r="K97" i="25"/>
  <c r="J97" i="25"/>
  <c r="I97" i="25"/>
  <c r="H97" i="25"/>
  <c r="G97" i="25"/>
  <c r="F97" i="25"/>
  <c r="E97" i="25"/>
  <c r="D97" i="25"/>
  <c r="B97" i="25"/>
  <c r="C96" i="25"/>
  <c r="C95" i="25"/>
  <c r="C94" i="25"/>
  <c r="C93" i="25"/>
  <c r="C92" i="25"/>
  <c r="C97" i="25"/>
  <c r="Y89" i="25"/>
  <c r="X89" i="25"/>
  <c r="W89" i="25"/>
  <c r="V89" i="25"/>
  <c r="U89" i="25"/>
  <c r="T89" i="25"/>
  <c r="S89" i="25"/>
  <c r="R89" i="25"/>
  <c r="Q89" i="25"/>
  <c r="P89" i="25"/>
  <c r="O89" i="25"/>
  <c r="N89" i="25"/>
  <c r="M89" i="25"/>
  <c r="L89" i="25"/>
  <c r="K89" i="25"/>
  <c r="J89" i="25"/>
  <c r="I89" i="25"/>
  <c r="H89" i="25"/>
  <c r="G89" i="25"/>
  <c r="F89" i="25"/>
  <c r="E89" i="25"/>
  <c r="D89" i="25"/>
  <c r="B89" i="25"/>
  <c r="C87" i="25"/>
  <c r="C86" i="25"/>
  <c r="C85" i="25"/>
  <c r="C84" i="25"/>
  <c r="C89" i="25" s="1"/>
  <c r="Y79" i="25"/>
  <c r="W79" i="25"/>
  <c r="U79" i="25"/>
  <c r="S79" i="25"/>
  <c r="Q79" i="25"/>
  <c r="O79" i="25"/>
  <c r="M79" i="25"/>
  <c r="K79" i="25"/>
  <c r="I79" i="25"/>
  <c r="G79" i="25"/>
  <c r="E79" i="25"/>
  <c r="B79" i="25"/>
  <c r="V78" i="25"/>
  <c r="T78" i="25"/>
  <c r="R78" i="25"/>
  <c r="P78" i="25"/>
  <c r="N78" i="25"/>
  <c r="J78" i="25"/>
  <c r="H78" i="25"/>
  <c r="F78" i="25"/>
  <c r="D78" i="25"/>
  <c r="C78" i="25"/>
  <c r="V77" i="25"/>
  <c r="T77" i="25"/>
  <c r="R77" i="25"/>
  <c r="P77" i="25"/>
  <c r="N77" i="25"/>
  <c r="J77" i="25"/>
  <c r="H77" i="25"/>
  <c r="F77" i="25"/>
  <c r="D77" i="25"/>
  <c r="X76" i="25"/>
  <c r="V76" i="25"/>
  <c r="T76" i="25"/>
  <c r="R76" i="25"/>
  <c r="P76" i="25"/>
  <c r="N76" i="25"/>
  <c r="L76" i="25"/>
  <c r="J76" i="25"/>
  <c r="H76" i="25"/>
  <c r="F76" i="25"/>
  <c r="D76" i="25"/>
  <c r="C76" i="25"/>
  <c r="X75" i="25"/>
  <c r="V75" i="25"/>
  <c r="T75" i="25"/>
  <c r="R75" i="25"/>
  <c r="P75" i="25"/>
  <c r="N75" i="25"/>
  <c r="L75" i="25"/>
  <c r="J75" i="25"/>
  <c r="H75" i="25"/>
  <c r="F75" i="25"/>
  <c r="D75" i="25"/>
  <c r="C75" i="25"/>
  <c r="C79" i="25"/>
  <c r="X74" i="25"/>
  <c r="V74" i="25"/>
  <c r="T74" i="25"/>
  <c r="R74" i="25"/>
  <c r="P74" i="25"/>
  <c r="N74" i="25"/>
  <c r="L74" i="25"/>
  <c r="J74" i="25"/>
  <c r="H74" i="25"/>
  <c r="F74" i="25"/>
  <c r="D74" i="25"/>
  <c r="X73" i="25"/>
  <c r="X79" i="25"/>
  <c r="V73" i="25"/>
  <c r="T73" i="25"/>
  <c r="T79" i="25"/>
  <c r="R73" i="25"/>
  <c r="P73" i="25"/>
  <c r="P79" i="25"/>
  <c r="N73" i="25"/>
  <c r="L73" i="25"/>
  <c r="L79" i="25"/>
  <c r="J73" i="25"/>
  <c r="H73" i="25"/>
  <c r="H79" i="25"/>
  <c r="F73" i="25"/>
  <c r="F79" i="25"/>
  <c r="D73" i="25"/>
  <c r="Y69" i="25"/>
  <c r="W69" i="25"/>
  <c r="U69" i="25"/>
  <c r="S69" i="25"/>
  <c r="Q69" i="25"/>
  <c r="O69" i="25"/>
  <c r="M69" i="25"/>
  <c r="K69" i="25"/>
  <c r="I69" i="25"/>
  <c r="G69" i="25"/>
  <c r="E69" i="25"/>
  <c r="C69" i="25"/>
  <c r="B69" i="25"/>
  <c r="X68" i="25"/>
  <c r="V68" i="25"/>
  <c r="T68" i="25"/>
  <c r="R68" i="25"/>
  <c r="P68" i="25"/>
  <c r="N68" i="25"/>
  <c r="L68" i="25"/>
  <c r="J68" i="25"/>
  <c r="H68" i="25"/>
  <c r="F68" i="25"/>
  <c r="D68" i="25"/>
  <c r="X67" i="25"/>
  <c r="V67" i="25"/>
  <c r="T67" i="25"/>
  <c r="R67" i="25"/>
  <c r="P67" i="25"/>
  <c r="N67" i="25"/>
  <c r="L67" i="25"/>
  <c r="J67" i="25"/>
  <c r="H67" i="25"/>
  <c r="F67" i="25"/>
  <c r="D67" i="25"/>
  <c r="X66" i="25"/>
  <c r="V66" i="25"/>
  <c r="T66" i="25"/>
  <c r="R66" i="25"/>
  <c r="P66" i="25"/>
  <c r="N66" i="25"/>
  <c r="L66" i="25"/>
  <c r="J66" i="25"/>
  <c r="H66" i="25"/>
  <c r="F66" i="25"/>
  <c r="D66" i="25"/>
  <c r="X65" i="25"/>
  <c r="V65" i="25"/>
  <c r="T65" i="25"/>
  <c r="R65" i="25"/>
  <c r="P65" i="25"/>
  <c r="N65" i="25"/>
  <c r="L65" i="25"/>
  <c r="J65" i="25"/>
  <c r="H65" i="25"/>
  <c r="F65" i="25"/>
  <c r="D65" i="25"/>
  <c r="X64" i="25"/>
  <c r="V64" i="25"/>
  <c r="T64" i="25"/>
  <c r="R64" i="25"/>
  <c r="P64" i="25"/>
  <c r="N64" i="25"/>
  <c r="L64" i="25"/>
  <c r="J64" i="25"/>
  <c r="H64" i="25"/>
  <c r="F64" i="25"/>
  <c r="D64" i="25"/>
  <c r="X63" i="25"/>
  <c r="V63" i="25"/>
  <c r="T63" i="25"/>
  <c r="R63" i="25"/>
  <c r="P63" i="25"/>
  <c r="N63" i="25"/>
  <c r="L63" i="25"/>
  <c r="J63" i="25"/>
  <c r="H63" i="25"/>
  <c r="F63" i="25"/>
  <c r="D63" i="25"/>
  <c r="X62" i="25"/>
  <c r="X69" i="25" s="1"/>
  <c r="V62" i="25"/>
  <c r="T62" i="25"/>
  <c r="T69" i="25" s="1"/>
  <c r="R62" i="25"/>
  <c r="R69" i="25"/>
  <c r="P62" i="25"/>
  <c r="P69" i="25" s="1"/>
  <c r="N62" i="25"/>
  <c r="L62" i="25"/>
  <c r="L69" i="25" s="1"/>
  <c r="J62" i="25"/>
  <c r="J69" i="25"/>
  <c r="H62" i="25"/>
  <c r="H69" i="25" s="1"/>
  <c r="F62" i="25"/>
  <c r="D62" i="25"/>
  <c r="D69" i="25" s="1"/>
  <c r="C59" i="25"/>
  <c r="B59" i="25"/>
  <c r="Y57" i="25"/>
  <c r="X57" i="25"/>
  <c r="X45" i="25" s="1"/>
  <c r="W57" i="25"/>
  <c r="V57" i="25"/>
  <c r="U57" i="25"/>
  <c r="T57" i="25"/>
  <c r="T45" i="25" s="1"/>
  <c r="S57" i="25"/>
  <c r="R57" i="25"/>
  <c r="Q57" i="25"/>
  <c r="P57" i="25"/>
  <c r="P45" i="25" s="1"/>
  <c r="O57" i="25"/>
  <c r="N57" i="25"/>
  <c r="M57" i="25"/>
  <c r="L57" i="25"/>
  <c r="L45" i="25" s="1"/>
  <c r="K57" i="25"/>
  <c r="J57" i="25"/>
  <c r="I57" i="25"/>
  <c r="H57" i="25"/>
  <c r="H45" i="25" s="1"/>
  <c r="G57" i="25"/>
  <c r="F57" i="25"/>
  <c r="E57" i="25"/>
  <c r="D57" i="25"/>
  <c r="D45" i="25" s="1"/>
  <c r="C57" i="25"/>
  <c r="B57" i="25"/>
  <c r="Y45" i="25"/>
  <c r="W45" i="25"/>
  <c r="V45" i="25"/>
  <c r="S45" i="25"/>
  <c r="R45" i="25"/>
  <c r="Q45" i="25"/>
  <c r="O45" i="25"/>
  <c r="N45" i="25"/>
  <c r="M45" i="25"/>
  <c r="K45" i="25"/>
  <c r="J45" i="25"/>
  <c r="G45" i="25"/>
  <c r="F45" i="25"/>
  <c r="C45" i="25"/>
  <c r="B45" i="25"/>
  <c r="Y43" i="25"/>
  <c r="W43" i="25"/>
  <c r="U43" i="25"/>
  <c r="S43" i="25"/>
  <c r="Q43" i="25"/>
  <c r="O43" i="25"/>
  <c r="M43" i="25"/>
  <c r="K43" i="25"/>
  <c r="I43" i="25"/>
  <c r="G43" i="25"/>
  <c r="E43" i="25"/>
  <c r="C43" i="25"/>
  <c r="B43" i="25"/>
  <c r="X42" i="25"/>
  <c r="V42" i="25"/>
  <c r="T42" i="25"/>
  <c r="R42" i="25"/>
  <c r="P42" i="25"/>
  <c r="N42" i="25"/>
  <c r="L42" i="25"/>
  <c r="J42" i="25"/>
  <c r="H42" i="25"/>
  <c r="F42" i="25"/>
  <c r="D42" i="25"/>
  <c r="X41" i="25"/>
  <c r="V41" i="25"/>
  <c r="T41" i="25"/>
  <c r="R41" i="25"/>
  <c r="P41" i="25"/>
  <c r="N41" i="25"/>
  <c r="L41" i="25"/>
  <c r="J41" i="25"/>
  <c r="H41" i="25"/>
  <c r="F41" i="25"/>
  <c r="D41" i="25"/>
  <c r="X40" i="25"/>
  <c r="V40" i="25"/>
  <c r="T40" i="25"/>
  <c r="R40" i="25"/>
  <c r="P40" i="25"/>
  <c r="N40" i="25"/>
  <c r="L40" i="25"/>
  <c r="J40" i="25"/>
  <c r="H40" i="25"/>
  <c r="F40" i="25"/>
  <c r="D40" i="25"/>
  <c r="X38" i="25"/>
  <c r="V38" i="25"/>
  <c r="T38" i="25"/>
  <c r="R38" i="25"/>
  <c r="P38" i="25"/>
  <c r="N38" i="25"/>
  <c r="L38" i="25"/>
  <c r="J38" i="25"/>
  <c r="H38" i="25"/>
  <c r="F38" i="25"/>
  <c r="D38" i="25"/>
  <c r="X37" i="25"/>
  <c r="V37" i="25"/>
  <c r="T37" i="25"/>
  <c r="R37" i="25"/>
  <c r="P37" i="25"/>
  <c r="N37" i="25"/>
  <c r="L37" i="25"/>
  <c r="J37" i="25"/>
  <c r="H37" i="25"/>
  <c r="F37" i="25"/>
  <c r="D37" i="25"/>
  <c r="H34" i="25"/>
  <c r="F34" i="25"/>
  <c r="D34" i="25"/>
  <c r="X32" i="25"/>
  <c r="V32" i="25"/>
  <c r="T32" i="25"/>
  <c r="R32" i="25"/>
  <c r="P32" i="25"/>
  <c r="N32" i="25"/>
  <c r="L32" i="25"/>
  <c r="J32" i="25"/>
  <c r="H32" i="25"/>
  <c r="F32" i="25"/>
  <c r="D32" i="25"/>
  <c r="X31" i="25"/>
  <c r="V31" i="25"/>
  <c r="T31" i="25"/>
  <c r="R31" i="25"/>
  <c r="P31" i="25"/>
  <c r="N31" i="25"/>
  <c r="L31" i="25"/>
  <c r="J31" i="25"/>
  <c r="H31" i="25"/>
  <c r="F31" i="25"/>
  <c r="D31" i="25"/>
  <c r="X30" i="25"/>
  <c r="V30" i="25"/>
  <c r="T30" i="25"/>
  <c r="R30" i="25"/>
  <c r="P30" i="25"/>
  <c r="N30" i="25"/>
  <c r="L30" i="25"/>
  <c r="J30" i="25"/>
  <c r="H30" i="25"/>
  <c r="F30" i="25"/>
  <c r="D30" i="25"/>
  <c r="X29" i="25"/>
  <c r="X43" i="25"/>
  <c r="V29" i="25"/>
  <c r="V43" i="25"/>
  <c r="T29" i="25"/>
  <c r="T43" i="25"/>
  <c r="R29" i="25"/>
  <c r="R43" i="25"/>
  <c r="P29" i="25"/>
  <c r="P43" i="25"/>
  <c r="N29" i="25"/>
  <c r="N43" i="25"/>
  <c r="L29" i="25"/>
  <c r="L43" i="25"/>
  <c r="J29" i="25"/>
  <c r="J43" i="25"/>
  <c r="H29" i="25"/>
  <c r="H43" i="25"/>
  <c r="F29" i="25"/>
  <c r="F43" i="25"/>
  <c r="D29" i="25"/>
  <c r="D43" i="25"/>
  <c r="Y27" i="25"/>
  <c r="X27" i="25"/>
  <c r="W27" i="25"/>
  <c r="V27" i="25"/>
  <c r="U27" i="25"/>
  <c r="T27" i="25"/>
  <c r="S27" i="25"/>
  <c r="Q27" i="25"/>
  <c r="P27" i="25"/>
  <c r="O27" i="25"/>
  <c r="N27" i="25"/>
  <c r="M27" i="25"/>
  <c r="L27" i="25"/>
  <c r="K27" i="25"/>
  <c r="I27" i="25"/>
  <c r="H27" i="25"/>
  <c r="G27" i="25"/>
  <c r="F27" i="25"/>
  <c r="E27" i="25"/>
  <c r="D27" i="25"/>
  <c r="C27" i="25"/>
  <c r="B27" i="25"/>
  <c r="Y25" i="25"/>
  <c r="Y81" i="25"/>
  <c r="Y28" i="25" s="1"/>
  <c r="Y72" i="25"/>
  <c r="W25" i="25"/>
  <c r="U25" i="25"/>
  <c r="U81" i="25"/>
  <c r="U60" i="25" s="1"/>
  <c r="U72" i="25"/>
  <c r="S25" i="25"/>
  <c r="Q25" i="25"/>
  <c r="Q81" i="25"/>
  <c r="Q72" i="25"/>
  <c r="O25" i="25"/>
  <c r="O81" i="25"/>
  <c r="M25" i="25"/>
  <c r="M81" i="25"/>
  <c r="M46" i="25" s="1"/>
  <c r="M72" i="25"/>
  <c r="K25" i="25"/>
  <c r="I25" i="25"/>
  <c r="I81" i="25"/>
  <c r="I72" i="25"/>
  <c r="G25" i="25"/>
  <c r="E25" i="25"/>
  <c r="E81" i="25"/>
  <c r="E60" i="25" s="1"/>
  <c r="E72" i="25"/>
  <c r="B25" i="25"/>
  <c r="B81" i="25"/>
  <c r="X24" i="25"/>
  <c r="V24" i="25"/>
  <c r="T24" i="25"/>
  <c r="R24" i="25"/>
  <c r="P24" i="25"/>
  <c r="N24" i="25"/>
  <c r="L24" i="25"/>
  <c r="J24" i="25"/>
  <c r="H24" i="25"/>
  <c r="F24" i="25"/>
  <c r="D24" i="25"/>
  <c r="C24" i="25"/>
  <c r="X23" i="25"/>
  <c r="V23" i="25"/>
  <c r="T23" i="25"/>
  <c r="R23" i="25"/>
  <c r="P23" i="25"/>
  <c r="N23" i="25"/>
  <c r="L23" i="25"/>
  <c r="J23" i="25"/>
  <c r="H23" i="25"/>
  <c r="F23" i="25"/>
  <c r="D23" i="25"/>
  <c r="C23" i="25"/>
  <c r="X22" i="25"/>
  <c r="V22" i="25"/>
  <c r="T22" i="25"/>
  <c r="R22" i="25"/>
  <c r="P22" i="25"/>
  <c r="N22" i="25"/>
  <c r="L22" i="25"/>
  <c r="J22" i="25"/>
  <c r="H22" i="25"/>
  <c r="F22" i="25"/>
  <c r="D22" i="25"/>
  <c r="C22" i="25"/>
  <c r="X21" i="25"/>
  <c r="V21" i="25"/>
  <c r="T21" i="25"/>
  <c r="R21" i="25"/>
  <c r="P21" i="25"/>
  <c r="N21" i="25"/>
  <c r="L21" i="25"/>
  <c r="J21" i="25"/>
  <c r="H21" i="25"/>
  <c r="F21" i="25"/>
  <c r="D21" i="25"/>
  <c r="X15" i="25"/>
  <c r="V15" i="25"/>
  <c r="T15" i="25"/>
  <c r="R15" i="25"/>
  <c r="P15" i="25"/>
  <c r="N15" i="25"/>
  <c r="L15" i="25"/>
  <c r="J15" i="25"/>
  <c r="H15" i="25"/>
  <c r="F15" i="25"/>
  <c r="D15" i="25"/>
  <c r="C15" i="25"/>
  <c r="X14" i="25"/>
  <c r="V14" i="25"/>
  <c r="T14" i="25"/>
  <c r="R14" i="25"/>
  <c r="P14" i="25"/>
  <c r="N14" i="25"/>
  <c r="L14" i="25"/>
  <c r="J14" i="25"/>
  <c r="H14" i="25"/>
  <c r="F14" i="25"/>
  <c r="D14" i="25"/>
  <c r="C14" i="25"/>
  <c r="X13" i="25"/>
  <c r="V13" i="25"/>
  <c r="T13" i="25"/>
  <c r="R13" i="25"/>
  <c r="P13" i="25"/>
  <c r="N13" i="25"/>
  <c r="L13" i="25"/>
  <c r="J13" i="25"/>
  <c r="H13" i="25"/>
  <c r="F13" i="25"/>
  <c r="D13" i="25"/>
  <c r="C13" i="25"/>
  <c r="C25" i="25"/>
  <c r="X12" i="25"/>
  <c r="V12" i="25"/>
  <c r="T12" i="25"/>
  <c r="R12" i="25"/>
  <c r="P12" i="25"/>
  <c r="N12" i="25"/>
  <c r="L12" i="25"/>
  <c r="J12" i="25"/>
  <c r="H12" i="25"/>
  <c r="F12" i="25"/>
  <c r="D12" i="25"/>
  <c r="X11" i="25"/>
  <c r="X25" i="25"/>
  <c r="V11" i="25"/>
  <c r="V25" i="25"/>
  <c r="T11" i="25"/>
  <c r="T25" i="25"/>
  <c r="R11" i="25"/>
  <c r="R25" i="25"/>
  <c r="P11" i="25"/>
  <c r="P25" i="25"/>
  <c r="N11" i="25"/>
  <c r="N25" i="25"/>
  <c r="L11" i="25"/>
  <c r="L25" i="25"/>
  <c r="J11" i="25"/>
  <c r="J25" i="25"/>
  <c r="H11" i="25"/>
  <c r="H25" i="25"/>
  <c r="F11" i="25"/>
  <c r="F25" i="25"/>
  <c r="D11" i="25"/>
  <c r="D25" i="25"/>
  <c r="Y10" i="25"/>
  <c r="U10" i="25"/>
  <c r="Q10" i="25"/>
  <c r="M10" i="25"/>
  <c r="I10" i="25"/>
  <c r="E10" i="25"/>
  <c r="B10" i="25"/>
  <c r="Y7" i="25"/>
  <c r="X7" i="25"/>
  <c r="X71" i="25" s="1"/>
  <c r="W7" i="25"/>
  <c r="W83" i="25" s="1"/>
  <c r="W91" i="25"/>
  <c r="V7" i="25"/>
  <c r="V83" i="25"/>
  <c r="U7" i="25"/>
  <c r="T7" i="25"/>
  <c r="S7" i="25"/>
  <c r="S91" i="25" s="1"/>
  <c r="S83" i="25"/>
  <c r="R7" i="25"/>
  <c r="R83" i="25"/>
  <c r="Q7" i="25"/>
  <c r="P7" i="25"/>
  <c r="O7" i="25"/>
  <c r="O83" i="25"/>
  <c r="N7" i="25"/>
  <c r="N83" i="25"/>
  <c r="M7" i="25"/>
  <c r="L7" i="25"/>
  <c r="M3" i="25"/>
  <c r="K7" i="25"/>
  <c r="K83" i="25" s="1"/>
  <c r="K91" i="25"/>
  <c r="J7" i="25"/>
  <c r="J83" i="25"/>
  <c r="I7" i="25"/>
  <c r="H7" i="25"/>
  <c r="H71" i="25" s="1"/>
  <c r="I3" i="25"/>
  <c r="G7" i="25"/>
  <c r="G83" i="25" s="1"/>
  <c r="G91" i="25"/>
  <c r="F7" i="25"/>
  <c r="F83" i="25"/>
  <c r="E7" i="25"/>
  <c r="D7" i="25"/>
  <c r="C7" i="25"/>
  <c r="C91" i="25" s="1"/>
  <c r="B7" i="25"/>
  <c r="B99" i="25"/>
  <c r="B104" i="25"/>
  <c r="X3" i="25"/>
  <c r="V3" i="25"/>
  <c r="T3" i="25"/>
  <c r="R3" i="25"/>
  <c r="P3" i="25"/>
  <c r="N3" i="25"/>
  <c r="L3" i="25"/>
  <c r="J3" i="25"/>
  <c r="H3" i="25"/>
  <c r="F3" i="25"/>
  <c r="D3" i="25"/>
  <c r="B3" i="25"/>
  <c r="H81" i="25"/>
  <c r="H10" i="25"/>
  <c r="P81" i="25"/>
  <c r="P10" i="25"/>
  <c r="H28" i="25"/>
  <c r="D59" i="25"/>
  <c r="E59" i="25"/>
  <c r="T59" i="25"/>
  <c r="U59" i="25"/>
  <c r="P60" i="25"/>
  <c r="P59" i="25"/>
  <c r="Q59" i="25"/>
  <c r="O60" i="25"/>
  <c r="O46" i="25"/>
  <c r="O28" i="25"/>
  <c r="X81" i="25"/>
  <c r="X10" i="25"/>
  <c r="L59" i="25"/>
  <c r="M59" i="25"/>
  <c r="L81" i="25"/>
  <c r="L10" i="25"/>
  <c r="T81" i="25"/>
  <c r="T10" i="25"/>
  <c r="C81" i="25"/>
  <c r="P72" i="25"/>
  <c r="C71" i="25"/>
  <c r="D91" i="25"/>
  <c r="D83" i="25"/>
  <c r="P99" i="25"/>
  <c r="P104" i="25"/>
  <c r="P91" i="25"/>
  <c r="P83" i="25"/>
  <c r="T99" i="25"/>
  <c r="T104" i="25"/>
  <c r="T91" i="25"/>
  <c r="T83" i="25"/>
  <c r="X91" i="25"/>
  <c r="X83" i="25"/>
  <c r="L71" i="25"/>
  <c r="K71" i="25"/>
  <c r="S71" i="25"/>
  <c r="S81" i="25"/>
  <c r="E3" i="25"/>
  <c r="Q3" i="25"/>
  <c r="U3" i="25"/>
  <c r="Y3" i="25"/>
  <c r="E99" i="25"/>
  <c r="E91" i="25"/>
  <c r="E83" i="25"/>
  <c r="E71" i="25"/>
  <c r="I99" i="25"/>
  <c r="I91" i="25"/>
  <c r="I83" i="25"/>
  <c r="I71" i="25"/>
  <c r="M99" i="25"/>
  <c r="M91" i="25"/>
  <c r="M83" i="25"/>
  <c r="M71" i="25"/>
  <c r="Q99" i="25"/>
  <c r="Q91" i="25"/>
  <c r="Q83" i="25"/>
  <c r="Q71" i="25"/>
  <c r="U99" i="25"/>
  <c r="U91" i="25"/>
  <c r="U83" i="25"/>
  <c r="U71" i="25"/>
  <c r="Y99" i="25"/>
  <c r="Y91" i="25"/>
  <c r="Y83" i="25"/>
  <c r="Y71" i="25"/>
  <c r="U28" i="25"/>
  <c r="I45" i="25"/>
  <c r="Q46" i="25"/>
  <c r="I60" i="25"/>
  <c r="Y60" i="25"/>
  <c r="K59" i="25"/>
  <c r="J59" i="25"/>
  <c r="S59" i="25"/>
  <c r="R59" i="25"/>
  <c r="P71" i="25"/>
  <c r="H72" i="25"/>
  <c r="X72" i="25"/>
  <c r="J79" i="25"/>
  <c r="J81" i="25"/>
  <c r="R79" i="25"/>
  <c r="G81" i="25"/>
  <c r="G10" i="25"/>
  <c r="W81" i="25"/>
  <c r="L99" i="25"/>
  <c r="L104" i="25"/>
  <c r="L91" i="25"/>
  <c r="L83" i="25"/>
  <c r="H60" i="25"/>
  <c r="H59" i="25"/>
  <c r="E28" i="25"/>
  <c r="I28" i="25"/>
  <c r="M28" i="25"/>
  <c r="Q28" i="25"/>
  <c r="E45" i="25"/>
  <c r="U45" i="25"/>
  <c r="E46" i="25"/>
  <c r="U46" i="25"/>
  <c r="M60" i="25"/>
  <c r="T71" i="25"/>
  <c r="D79" i="25"/>
  <c r="G72" i="25"/>
  <c r="G71" i="25"/>
  <c r="O72" i="25"/>
  <c r="O71" i="25"/>
  <c r="W72" i="25"/>
  <c r="W71" i="25"/>
  <c r="K81" i="25"/>
  <c r="F91" i="25"/>
  <c r="J91" i="25"/>
  <c r="N91" i="25"/>
  <c r="R91" i="25"/>
  <c r="V91" i="25"/>
  <c r="H99" i="25"/>
  <c r="H104" i="25"/>
  <c r="H91" i="25"/>
  <c r="H83" i="25"/>
  <c r="X60" i="25"/>
  <c r="X59" i="25"/>
  <c r="B83" i="25"/>
  <c r="B71" i="25"/>
  <c r="C3" i="25"/>
  <c r="G3" i="25"/>
  <c r="K3" i="25"/>
  <c r="O3" i="25"/>
  <c r="S3" i="25"/>
  <c r="W3" i="25"/>
  <c r="G99" i="25"/>
  <c r="O99" i="25"/>
  <c r="S99" i="25"/>
  <c r="W99" i="25"/>
  <c r="O10" i="25"/>
  <c r="B72" i="25"/>
  <c r="B60" i="25"/>
  <c r="B46" i="25"/>
  <c r="J27" i="25"/>
  <c r="R27" i="25"/>
  <c r="B28" i="25"/>
  <c r="I46" i="25"/>
  <c r="Y46" i="25"/>
  <c r="I59" i="25"/>
  <c r="Y59" i="25"/>
  <c r="Q60" i="25"/>
  <c r="F69" i="25"/>
  <c r="N69" i="25"/>
  <c r="V69" i="25"/>
  <c r="F71" i="25"/>
  <c r="N79" i="25"/>
  <c r="N81" i="25" s="1"/>
  <c r="V79" i="25"/>
  <c r="O91" i="25"/>
  <c r="B91" i="25"/>
  <c r="J46" i="25"/>
  <c r="J99" i="25"/>
  <c r="J104" i="25"/>
  <c r="J28" i="25"/>
  <c r="J60" i="25"/>
  <c r="J10" i="25"/>
  <c r="N46" i="25"/>
  <c r="N28" i="25"/>
  <c r="N99" i="25"/>
  <c r="N104" i="25"/>
  <c r="O9" i="25"/>
  <c r="N10" i="25"/>
  <c r="N9" i="25"/>
  <c r="N72" i="25"/>
  <c r="N71" i="25"/>
  <c r="O104" i="25"/>
  <c r="N100" i="25"/>
  <c r="K60" i="25"/>
  <c r="K46" i="25"/>
  <c r="K9" i="25"/>
  <c r="J9" i="25"/>
  <c r="K28" i="25"/>
  <c r="C60" i="25"/>
  <c r="C46" i="25"/>
  <c r="C9" i="25"/>
  <c r="B9" i="25"/>
  <c r="C28" i="25"/>
  <c r="G59" i="25"/>
  <c r="F59" i="25"/>
  <c r="K99" i="25"/>
  <c r="W60" i="25"/>
  <c r="W46" i="25"/>
  <c r="W28" i="25"/>
  <c r="K10" i="25"/>
  <c r="C10" i="25"/>
  <c r="L46" i="25"/>
  <c r="L72" i="25"/>
  <c r="L28" i="25"/>
  <c r="M9" i="25"/>
  <c r="L9" i="25"/>
  <c r="X46" i="25"/>
  <c r="X28" i="25"/>
  <c r="Y9" i="25"/>
  <c r="X9" i="25"/>
  <c r="P46" i="25"/>
  <c r="P9" i="25"/>
  <c r="Q9" i="25"/>
  <c r="O59" i="25"/>
  <c r="N60" i="25"/>
  <c r="N59" i="25"/>
  <c r="J72" i="25"/>
  <c r="J71" i="25"/>
  <c r="W104" i="25"/>
  <c r="G104" i="25"/>
  <c r="G60" i="25"/>
  <c r="G46" i="25"/>
  <c r="G28" i="25"/>
  <c r="Y104" i="25"/>
  <c r="U104" i="25"/>
  <c r="U100" i="25"/>
  <c r="T100" i="25"/>
  <c r="Q104" i="25"/>
  <c r="Q100" i="25"/>
  <c r="P100" i="25"/>
  <c r="M104" i="25"/>
  <c r="M100" i="25"/>
  <c r="L100" i="25"/>
  <c r="I104" i="25"/>
  <c r="I100" i="25"/>
  <c r="H100" i="25"/>
  <c r="E104" i="25"/>
  <c r="C72" i="25"/>
  <c r="L60" i="25"/>
  <c r="V71" i="25"/>
  <c r="W59" i="25"/>
  <c r="V59" i="25"/>
  <c r="S104" i="25"/>
  <c r="C99" i="25"/>
  <c r="D71" i="25"/>
  <c r="R71" i="25"/>
  <c r="S60" i="25"/>
  <c r="S46" i="25"/>
  <c r="S28" i="25"/>
  <c r="K72" i="25"/>
  <c r="X99" i="25"/>
  <c r="X104" i="25"/>
  <c r="V81" i="25"/>
  <c r="V9" i="25" s="1"/>
  <c r="F81" i="25"/>
  <c r="F60" i="25" s="1"/>
  <c r="T46" i="25"/>
  <c r="T28" i="25"/>
  <c r="T9" i="25"/>
  <c r="U9" i="25"/>
  <c r="T72" i="25"/>
  <c r="D81" i="25"/>
  <c r="D72" i="25" s="1"/>
  <c r="P28" i="25"/>
  <c r="W10" i="25"/>
  <c r="R81" i="25"/>
  <c r="T60" i="25"/>
  <c r="H46" i="25"/>
  <c r="H9" i="25"/>
  <c r="I9" i="25"/>
  <c r="R46" i="25"/>
  <c r="R10" i="25"/>
  <c r="R99" i="25"/>
  <c r="R28" i="25"/>
  <c r="R60" i="25"/>
  <c r="F46" i="25"/>
  <c r="F28" i="25"/>
  <c r="F10" i="25"/>
  <c r="F72" i="25"/>
  <c r="F99" i="25"/>
  <c r="R9" i="25"/>
  <c r="G9" i="25"/>
  <c r="O100" i="25"/>
  <c r="V46" i="25"/>
  <c r="V99" i="25"/>
  <c r="V10" i="25"/>
  <c r="V28" i="25"/>
  <c r="S9" i="25"/>
  <c r="C104" i="25"/>
  <c r="C100" i="25"/>
  <c r="B100" i="25"/>
  <c r="V72" i="25"/>
  <c r="K104" i="25"/>
  <c r="K100" i="25"/>
  <c r="J100" i="25"/>
  <c r="D46" i="25"/>
  <c r="D9" i="25"/>
  <c r="D28" i="25"/>
  <c r="E9" i="25"/>
  <c r="D60" i="25"/>
  <c r="D10" i="25"/>
  <c r="D99" i="25"/>
  <c r="R72" i="25"/>
  <c r="V60" i="25"/>
  <c r="F9" i="25"/>
  <c r="W9" i="25"/>
  <c r="V104" i="25"/>
  <c r="V100" i="25"/>
  <c r="W100" i="25"/>
  <c r="R104" i="25"/>
  <c r="R100" i="25"/>
  <c r="S100" i="25"/>
  <c r="F104" i="25"/>
  <c r="G100" i="25"/>
  <c r="F100" i="25"/>
  <c r="D104" i="25"/>
  <c r="E100" i="25"/>
  <c r="D100" i="25"/>
  <c r="B1" i="19"/>
  <c r="B1" i="20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F9" i="20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B7" i="20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P479" i="4"/>
  <c r="I32" i="9"/>
  <c r="J479" i="4"/>
  <c r="E479" i="4"/>
  <c r="G479" i="4"/>
  <c r="D479" i="4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D5" i="19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I10" i="9"/>
  <c r="H479" i="4"/>
  <c r="I479" i="4"/>
  <c r="M479" i="4"/>
  <c r="O479" i="4"/>
  <c r="Q479" i="4"/>
  <c r="R479" i="4"/>
  <c r="N479" i="4"/>
  <c r="L479" i="4"/>
  <c r="K479" i="4"/>
  <c r="I6" i="9"/>
  <c r="I7" i="9"/>
  <c r="I8" i="9"/>
  <c r="I9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43" i="9"/>
  <c r="C44" i="9"/>
  <c r="B14" i="20"/>
  <c r="D44" i="9"/>
  <c r="E44" i="9"/>
  <c r="F44" i="9"/>
  <c r="G44" i="9"/>
  <c r="H44" i="9"/>
  <c r="B19" i="20" s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F10" i="20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F22" i="2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F7" i="20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F8" i="20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F12" i="20"/>
  <c r="F14" i="20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B9" i="20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B10" i="20"/>
  <c r="B15" i="20"/>
  <c r="B16" i="20"/>
  <c r="B17" i="20"/>
  <c r="B18" i="20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B20" i="20"/>
  <c r="B21" i="20"/>
  <c r="C479" i="4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C3" i="18"/>
  <c r="D15" i="19"/>
  <c r="B25" i="20"/>
  <c r="D15" i="17"/>
  <c r="J15" i="17"/>
  <c r="F15" i="17"/>
  <c r="G15" i="17"/>
  <c r="H15" i="17"/>
  <c r="I15" i="17"/>
  <c r="D16" i="17"/>
  <c r="F16" i="17"/>
  <c r="G16" i="17"/>
  <c r="H16" i="17"/>
  <c r="I16" i="17"/>
  <c r="J16" i="17"/>
  <c r="D17" i="17"/>
  <c r="F17" i="17"/>
  <c r="G17" i="17"/>
  <c r="H17" i="17"/>
  <c r="I17" i="17"/>
  <c r="J17" i="17"/>
  <c r="D18" i="17"/>
  <c r="F18" i="17"/>
  <c r="G18" i="17"/>
  <c r="H18" i="17"/>
  <c r="I18" i="17"/>
  <c r="J18" i="17"/>
  <c r="D19" i="17"/>
  <c r="F19" i="17"/>
  <c r="G19" i="17"/>
  <c r="H19" i="17"/>
  <c r="I19" i="17"/>
  <c r="J19" i="17"/>
  <c r="D20" i="17"/>
  <c r="F20" i="17"/>
  <c r="G20" i="17"/>
  <c r="H20" i="17"/>
  <c r="I20" i="17"/>
  <c r="J20" i="17"/>
  <c r="D21" i="17"/>
  <c r="F21" i="17"/>
  <c r="G21" i="17"/>
  <c r="H21" i="17"/>
  <c r="I21" i="17"/>
  <c r="J21" i="17"/>
  <c r="D22" i="17"/>
  <c r="F22" i="17"/>
  <c r="G22" i="17"/>
  <c r="H22" i="17"/>
  <c r="I22" i="17"/>
  <c r="J22" i="17"/>
  <c r="D23" i="17"/>
  <c r="F23" i="17"/>
  <c r="G23" i="17"/>
  <c r="H23" i="17"/>
  <c r="I23" i="17"/>
  <c r="J23" i="17"/>
  <c r="D24" i="17"/>
  <c r="F24" i="17"/>
  <c r="G24" i="17"/>
  <c r="H24" i="17"/>
  <c r="I24" i="17"/>
  <c r="J24" i="17"/>
  <c r="D25" i="17"/>
  <c r="F25" i="17"/>
  <c r="G25" i="17"/>
  <c r="H25" i="17"/>
  <c r="I25" i="17"/>
  <c r="J25" i="17"/>
  <c r="D26" i="17"/>
  <c r="F26" i="17"/>
  <c r="G26" i="17"/>
  <c r="H26" i="17"/>
  <c r="I26" i="17"/>
  <c r="J26" i="17"/>
  <c r="D27" i="17"/>
  <c r="F27" i="17"/>
  <c r="G27" i="17"/>
  <c r="H27" i="17"/>
  <c r="I27" i="17"/>
  <c r="J27" i="17"/>
  <c r="D28" i="17"/>
  <c r="F28" i="17"/>
  <c r="G28" i="17"/>
  <c r="H28" i="17"/>
  <c r="I28" i="17"/>
  <c r="J28" i="17"/>
  <c r="D29" i="17"/>
  <c r="F29" i="17"/>
  <c r="G29" i="17"/>
  <c r="H29" i="17"/>
  <c r="I29" i="17"/>
  <c r="J29" i="17"/>
  <c r="D30" i="17"/>
  <c r="F30" i="17"/>
  <c r="G30" i="17"/>
  <c r="H30" i="17"/>
  <c r="I30" i="17"/>
  <c r="J30" i="17"/>
  <c r="D31" i="17"/>
  <c r="F31" i="17"/>
  <c r="G31" i="17"/>
  <c r="H31" i="17"/>
  <c r="I31" i="17"/>
  <c r="J31" i="17"/>
  <c r="D32" i="17"/>
  <c r="F32" i="17"/>
  <c r="G32" i="17"/>
  <c r="H32" i="17"/>
  <c r="I32" i="17"/>
  <c r="J32" i="17"/>
  <c r="D33" i="17"/>
  <c r="F33" i="17"/>
  <c r="G33" i="17"/>
  <c r="H33" i="17"/>
  <c r="I33" i="17"/>
  <c r="J33" i="17"/>
  <c r="D34" i="17"/>
  <c r="F34" i="17"/>
  <c r="G34" i="17"/>
  <c r="H34" i="17"/>
  <c r="I34" i="17"/>
  <c r="J34" i="17"/>
  <c r="D35" i="17"/>
  <c r="F35" i="17"/>
  <c r="G35" i="17"/>
  <c r="H35" i="17"/>
  <c r="I35" i="17"/>
  <c r="J35" i="17"/>
  <c r="D36" i="17"/>
  <c r="F36" i="17"/>
  <c r="G36" i="17"/>
  <c r="H36" i="17"/>
  <c r="D37" i="17"/>
  <c r="F37" i="17"/>
  <c r="G37" i="17"/>
  <c r="H37" i="17"/>
  <c r="D38" i="17"/>
  <c r="F38" i="17"/>
  <c r="G38" i="17"/>
  <c r="H38" i="17"/>
  <c r="D39" i="17"/>
  <c r="F39" i="17"/>
  <c r="G39" i="17"/>
  <c r="H39" i="17"/>
  <c r="D40" i="17"/>
  <c r="F40" i="17"/>
  <c r="G40" i="17"/>
  <c r="H40" i="17"/>
  <c r="D41" i="17"/>
  <c r="F41" i="17"/>
  <c r="G41" i="17"/>
  <c r="H41" i="17"/>
  <c r="D42" i="17"/>
  <c r="F42" i="17"/>
  <c r="G42" i="17"/>
  <c r="H42" i="17"/>
  <c r="D43" i="17"/>
  <c r="F43" i="17"/>
  <c r="G43" i="17"/>
  <c r="H43" i="17"/>
  <c r="D44" i="17"/>
  <c r="F44" i="17"/>
  <c r="G44" i="17"/>
  <c r="H44" i="17"/>
  <c r="D58" i="17"/>
  <c r="J58" i="17"/>
  <c r="F58" i="17"/>
  <c r="G58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I58" i="17"/>
  <c r="D59" i="17"/>
  <c r="I59" i="17"/>
  <c r="J59" i="17"/>
  <c r="F59" i="17"/>
  <c r="G59" i="17"/>
  <c r="D60" i="17"/>
  <c r="F60" i="17"/>
  <c r="G60" i="17"/>
  <c r="D61" i="17"/>
  <c r="F61" i="17"/>
  <c r="G61" i="17"/>
  <c r="D62" i="17"/>
  <c r="F62" i="17"/>
  <c r="G62" i="17"/>
  <c r="D63" i="17"/>
  <c r="F63" i="17"/>
  <c r="G63" i="17"/>
  <c r="D64" i="17"/>
  <c r="F64" i="17"/>
  <c r="G64" i="17"/>
  <c r="D65" i="17"/>
  <c r="F65" i="17"/>
  <c r="G65" i="17"/>
  <c r="D66" i="17"/>
  <c r="F66" i="17"/>
  <c r="G66" i="17"/>
  <c r="D67" i="17"/>
  <c r="F67" i="17"/>
  <c r="G67" i="17"/>
  <c r="D68" i="17"/>
  <c r="F68" i="17"/>
  <c r="G68" i="17"/>
  <c r="D69" i="17"/>
  <c r="F69" i="17"/>
  <c r="G69" i="17"/>
  <c r="D70" i="17"/>
  <c r="F70" i="17"/>
  <c r="G70" i="17"/>
  <c r="D71" i="17"/>
  <c r="F71" i="17"/>
  <c r="G71" i="17"/>
  <c r="D72" i="17"/>
  <c r="F72" i="17"/>
  <c r="G72" i="17"/>
  <c r="D73" i="17"/>
  <c r="F73" i="17"/>
  <c r="G73" i="17"/>
  <c r="D74" i="17"/>
  <c r="F74" i="17"/>
  <c r="G74" i="17"/>
  <c r="D75" i="17"/>
  <c r="F75" i="17"/>
  <c r="G75" i="17"/>
  <c r="D76" i="17"/>
  <c r="F76" i="17"/>
  <c r="G76" i="17"/>
  <c r="D77" i="17"/>
  <c r="F77" i="17"/>
  <c r="G77" i="17"/>
  <c r="D78" i="17"/>
  <c r="F78" i="17"/>
  <c r="G78" i="17"/>
  <c r="D79" i="17"/>
  <c r="F79" i="17"/>
  <c r="G79" i="17"/>
  <c r="D80" i="17"/>
  <c r="F80" i="17"/>
  <c r="G80" i="17"/>
  <c r="D81" i="17"/>
  <c r="F81" i="17"/>
  <c r="G81" i="17"/>
  <c r="D82" i="17"/>
  <c r="F82" i="17"/>
  <c r="G82" i="17"/>
  <c r="D83" i="17"/>
  <c r="F83" i="17"/>
  <c r="G83" i="17"/>
  <c r="D84" i="17"/>
  <c r="F84" i="17"/>
  <c r="G84" i="17"/>
  <c r="D85" i="17"/>
  <c r="F85" i="17"/>
  <c r="G85" i="17"/>
  <c r="D86" i="17"/>
  <c r="F86" i="17"/>
  <c r="G86" i="17"/>
  <c r="D87" i="17"/>
  <c r="F87" i="17"/>
  <c r="G87" i="17"/>
  <c r="D101" i="17"/>
  <c r="J101" i="17"/>
  <c r="F101" i="17"/>
  <c r="G101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I101" i="17"/>
  <c r="D102" i="17"/>
  <c r="F102" i="17"/>
  <c r="G102" i="17"/>
  <c r="I102" i="17"/>
  <c r="J102" i="17"/>
  <c r="D103" i="17"/>
  <c r="I103" i="17"/>
  <c r="F103" i="17"/>
  <c r="G103" i="17"/>
  <c r="D104" i="17"/>
  <c r="F104" i="17"/>
  <c r="G104" i="17"/>
  <c r="D105" i="17"/>
  <c r="F105" i="17"/>
  <c r="G105" i="17"/>
  <c r="D106" i="17"/>
  <c r="F106" i="17"/>
  <c r="G106" i="17"/>
  <c r="D107" i="17"/>
  <c r="F107" i="17"/>
  <c r="G107" i="17"/>
  <c r="D108" i="17"/>
  <c r="F108" i="17"/>
  <c r="G108" i="17"/>
  <c r="D109" i="17"/>
  <c r="F109" i="17"/>
  <c r="G109" i="17"/>
  <c r="D110" i="17"/>
  <c r="F110" i="17"/>
  <c r="G110" i="17"/>
  <c r="D111" i="17"/>
  <c r="F111" i="17"/>
  <c r="G111" i="17"/>
  <c r="D112" i="17"/>
  <c r="F112" i="17"/>
  <c r="G112" i="17"/>
  <c r="D113" i="17"/>
  <c r="F113" i="17"/>
  <c r="G113" i="17"/>
  <c r="D114" i="17"/>
  <c r="F114" i="17"/>
  <c r="G114" i="17"/>
  <c r="D115" i="17"/>
  <c r="F115" i="17"/>
  <c r="G115" i="17"/>
  <c r="D116" i="17"/>
  <c r="F116" i="17"/>
  <c r="G116" i="17"/>
  <c r="D117" i="17"/>
  <c r="F117" i="17"/>
  <c r="G117" i="17"/>
  <c r="D118" i="17"/>
  <c r="F118" i="17"/>
  <c r="G118" i="17"/>
  <c r="D119" i="17"/>
  <c r="F119" i="17"/>
  <c r="G119" i="17"/>
  <c r="D120" i="17"/>
  <c r="F120" i="17"/>
  <c r="G120" i="17"/>
  <c r="D121" i="17"/>
  <c r="F121" i="17"/>
  <c r="G121" i="17"/>
  <c r="D122" i="17"/>
  <c r="F122" i="17"/>
  <c r="G122" i="17"/>
  <c r="D123" i="17"/>
  <c r="F123" i="17"/>
  <c r="G123" i="17"/>
  <c r="D124" i="17"/>
  <c r="F124" i="17"/>
  <c r="G124" i="17"/>
  <c r="D125" i="17"/>
  <c r="F125" i="17"/>
  <c r="G125" i="17"/>
  <c r="D126" i="17"/>
  <c r="F126" i="17"/>
  <c r="G126" i="17"/>
  <c r="D127" i="17"/>
  <c r="F127" i="17"/>
  <c r="G127" i="17"/>
  <c r="D128" i="17"/>
  <c r="F128" i="17"/>
  <c r="G128" i="17"/>
  <c r="D129" i="17"/>
  <c r="F129" i="17"/>
  <c r="G129" i="17"/>
  <c r="D130" i="17"/>
  <c r="F130" i="17"/>
  <c r="G130" i="17"/>
  <c r="D144" i="17"/>
  <c r="J144" i="17"/>
  <c r="F144" i="17"/>
  <c r="G144" i="17"/>
  <c r="H144" i="17"/>
  <c r="I144" i="17"/>
  <c r="D145" i="17"/>
  <c r="I145" i="17"/>
  <c r="F145" i="17"/>
  <c r="G145" i="17"/>
  <c r="H145" i="17"/>
  <c r="D146" i="17"/>
  <c r="F146" i="17"/>
  <c r="G146" i="17"/>
  <c r="H146" i="17"/>
  <c r="D147" i="17"/>
  <c r="F147" i="17"/>
  <c r="G147" i="17"/>
  <c r="H147" i="17"/>
  <c r="D148" i="17"/>
  <c r="F148" i="17"/>
  <c r="G148" i="17"/>
  <c r="H148" i="17"/>
  <c r="D149" i="17"/>
  <c r="F149" i="17"/>
  <c r="G149" i="17"/>
  <c r="H149" i="17"/>
  <c r="D150" i="17"/>
  <c r="F150" i="17"/>
  <c r="G150" i="17"/>
  <c r="H150" i="17"/>
  <c r="D151" i="17"/>
  <c r="F151" i="17"/>
  <c r="G151" i="17"/>
  <c r="H151" i="17"/>
  <c r="D152" i="17"/>
  <c r="F152" i="17"/>
  <c r="G152" i="17"/>
  <c r="H152" i="17"/>
  <c r="D153" i="17"/>
  <c r="F153" i="17"/>
  <c r="G153" i="17"/>
  <c r="H153" i="17"/>
  <c r="D154" i="17"/>
  <c r="F154" i="17"/>
  <c r="G154" i="17"/>
  <c r="H154" i="17"/>
  <c r="D155" i="17"/>
  <c r="F155" i="17"/>
  <c r="G155" i="17"/>
  <c r="H155" i="17"/>
  <c r="D156" i="17"/>
  <c r="F156" i="17"/>
  <c r="G156" i="17"/>
  <c r="H156" i="17"/>
  <c r="D157" i="17"/>
  <c r="F157" i="17"/>
  <c r="G157" i="17"/>
  <c r="H157" i="17"/>
  <c r="D158" i="17"/>
  <c r="F158" i="17"/>
  <c r="G158" i="17"/>
  <c r="H158" i="17"/>
  <c r="D159" i="17"/>
  <c r="F159" i="17"/>
  <c r="G159" i="17"/>
  <c r="H159" i="17"/>
  <c r="D160" i="17"/>
  <c r="F160" i="17"/>
  <c r="G160" i="17"/>
  <c r="H160" i="17"/>
  <c r="D161" i="17"/>
  <c r="F161" i="17"/>
  <c r="G161" i="17"/>
  <c r="H161" i="17"/>
  <c r="D162" i="17"/>
  <c r="F162" i="17"/>
  <c r="G162" i="17"/>
  <c r="H162" i="17"/>
  <c r="D163" i="17"/>
  <c r="F163" i="17"/>
  <c r="G163" i="17"/>
  <c r="H163" i="17"/>
  <c r="D164" i="17"/>
  <c r="F164" i="17"/>
  <c r="G164" i="17"/>
  <c r="H164" i="17"/>
  <c r="D165" i="17"/>
  <c r="F165" i="17"/>
  <c r="G165" i="17"/>
  <c r="H165" i="17"/>
  <c r="D166" i="17"/>
  <c r="F166" i="17"/>
  <c r="G166" i="17"/>
  <c r="H166" i="17"/>
  <c r="D167" i="17"/>
  <c r="F167" i="17"/>
  <c r="G167" i="17"/>
  <c r="H167" i="17"/>
  <c r="D168" i="17"/>
  <c r="F168" i="17"/>
  <c r="G168" i="17"/>
  <c r="H168" i="17"/>
  <c r="D169" i="17"/>
  <c r="F169" i="17"/>
  <c r="G169" i="17"/>
  <c r="H169" i="17"/>
  <c r="D170" i="17"/>
  <c r="F170" i="17"/>
  <c r="G170" i="17"/>
  <c r="H170" i="17"/>
  <c r="D171" i="17"/>
  <c r="F171" i="17"/>
  <c r="G171" i="17"/>
  <c r="H171" i="17"/>
  <c r="D172" i="17"/>
  <c r="F172" i="17"/>
  <c r="G172" i="17"/>
  <c r="H172" i="17"/>
  <c r="D173" i="17"/>
  <c r="F173" i="17"/>
  <c r="G173" i="17"/>
  <c r="H173" i="17"/>
  <c r="I44" i="9"/>
  <c r="S479" i="4"/>
  <c r="F479" i="4"/>
  <c r="I60" i="17"/>
  <c r="J60" i="17"/>
  <c r="J145" i="17"/>
  <c r="I146" i="17"/>
  <c r="J103" i="17"/>
  <c r="I104" i="17"/>
  <c r="I61" i="17"/>
  <c r="J61" i="17"/>
  <c r="I36" i="17"/>
  <c r="I105" i="17"/>
  <c r="J104" i="17"/>
  <c r="I147" i="17"/>
  <c r="J146" i="17"/>
  <c r="J36" i="17"/>
  <c r="I37" i="17"/>
  <c r="I62" i="17"/>
  <c r="J62" i="17"/>
  <c r="I63" i="17"/>
  <c r="J147" i="17"/>
  <c r="I148" i="17"/>
  <c r="J105" i="17"/>
  <c r="I106" i="17"/>
  <c r="J37" i="17"/>
  <c r="I38" i="17"/>
  <c r="J38" i="17"/>
  <c r="I39" i="17"/>
  <c r="J106" i="17"/>
  <c r="I107" i="17"/>
  <c r="J148" i="17"/>
  <c r="I149" i="17"/>
  <c r="J63" i="17"/>
  <c r="I64" i="17"/>
  <c r="J64" i="17"/>
  <c r="I65" i="17"/>
  <c r="J149" i="17"/>
  <c r="I150" i="17"/>
  <c r="J107" i="17"/>
  <c r="I108" i="17"/>
  <c r="J39" i="17"/>
  <c r="I40" i="17"/>
  <c r="J40" i="17"/>
  <c r="I41" i="17"/>
  <c r="J108" i="17"/>
  <c r="I109" i="17"/>
  <c r="J150" i="17"/>
  <c r="I151" i="17"/>
  <c r="J65" i="17"/>
  <c r="I66" i="17"/>
  <c r="J66" i="17"/>
  <c r="I67" i="17"/>
  <c r="J151" i="17"/>
  <c r="I152" i="17"/>
  <c r="J109" i="17"/>
  <c r="I110" i="17"/>
  <c r="J41" i="17"/>
  <c r="I42" i="17"/>
  <c r="J42" i="17"/>
  <c r="I43" i="17"/>
  <c r="J110" i="17"/>
  <c r="I111" i="17"/>
  <c r="J152" i="17"/>
  <c r="I153" i="17"/>
  <c r="J67" i="17"/>
  <c r="I68" i="17"/>
  <c r="J68" i="17"/>
  <c r="I69" i="17"/>
  <c r="I154" i="17"/>
  <c r="J153" i="17"/>
  <c r="I112" i="17"/>
  <c r="J111" i="17"/>
  <c r="J43" i="17"/>
  <c r="I44" i="17"/>
  <c r="J44" i="17"/>
  <c r="I113" i="17"/>
  <c r="J112" i="17"/>
  <c r="I155" i="17"/>
  <c r="J154" i="17"/>
  <c r="J69" i="17"/>
  <c r="I70" i="17"/>
  <c r="I156" i="17"/>
  <c r="J155" i="17"/>
  <c r="I114" i="17"/>
  <c r="J113" i="17"/>
  <c r="J70" i="17"/>
  <c r="I71" i="17"/>
  <c r="I115" i="17"/>
  <c r="J114" i="17"/>
  <c r="I157" i="17"/>
  <c r="J156" i="17"/>
  <c r="J71" i="17"/>
  <c r="I72" i="17"/>
  <c r="I158" i="17"/>
  <c r="J157" i="17"/>
  <c r="I116" i="17"/>
  <c r="J115" i="17"/>
  <c r="J72" i="17"/>
  <c r="I73" i="17"/>
  <c r="I117" i="17"/>
  <c r="J116" i="17"/>
  <c r="I159" i="17"/>
  <c r="J158" i="17"/>
  <c r="J73" i="17"/>
  <c r="I74" i="17"/>
  <c r="I160" i="17"/>
  <c r="J159" i="17"/>
  <c r="I118" i="17"/>
  <c r="J117" i="17"/>
  <c r="J74" i="17"/>
  <c r="I75" i="17"/>
  <c r="I119" i="17"/>
  <c r="J118" i="17"/>
  <c r="I161" i="17"/>
  <c r="J160" i="17"/>
  <c r="J75" i="17"/>
  <c r="I76" i="17"/>
  <c r="I162" i="17"/>
  <c r="J161" i="17"/>
  <c r="I120" i="17"/>
  <c r="J119" i="17"/>
  <c r="J76" i="17"/>
  <c r="I77" i="17"/>
  <c r="I121" i="17"/>
  <c r="J120" i="17"/>
  <c r="I163" i="17"/>
  <c r="J162" i="17"/>
  <c r="J77" i="17"/>
  <c r="I78" i="17"/>
  <c r="I164" i="17"/>
  <c r="J163" i="17"/>
  <c r="I122" i="17"/>
  <c r="J121" i="17"/>
  <c r="J78" i="17"/>
  <c r="I79" i="17"/>
  <c r="I123" i="17"/>
  <c r="J122" i="17"/>
  <c r="I165" i="17"/>
  <c r="J164" i="17"/>
  <c r="J79" i="17"/>
  <c r="I80" i="17"/>
  <c r="I166" i="17"/>
  <c r="J165" i="17"/>
  <c r="I124" i="17"/>
  <c r="J123" i="17"/>
  <c r="J80" i="17"/>
  <c r="I81" i="17"/>
  <c r="I125" i="17"/>
  <c r="J124" i="17"/>
  <c r="I167" i="17"/>
  <c r="J166" i="17"/>
  <c r="I82" i="17"/>
  <c r="J81" i="17"/>
  <c r="I83" i="17"/>
  <c r="J82" i="17"/>
  <c r="I168" i="17"/>
  <c r="J167" i="17"/>
  <c r="I126" i="17"/>
  <c r="J125" i="17"/>
  <c r="I127" i="17"/>
  <c r="J126" i="17"/>
  <c r="I169" i="17"/>
  <c r="J168" i="17"/>
  <c r="I84" i="17"/>
  <c r="J83" i="17"/>
  <c r="I85" i="17"/>
  <c r="J84" i="17"/>
  <c r="I170" i="17"/>
  <c r="J169" i="17"/>
  <c r="I128" i="17"/>
  <c r="J127" i="17"/>
  <c r="I129" i="17"/>
  <c r="J128" i="17"/>
  <c r="I171" i="17"/>
  <c r="J170" i="17"/>
  <c r="I86" i="17"/>
  <c r="J85" i="17"/>
  <c r="I87" i="17"/>
  <c r="J87" i="17"/>
  <c r="J86" i="17"/>
  <c r="J171" i="17"/>
  <c r="I172" i="17"/>
  <c r="I130" i="17"/>
  <c r="J130" i="17"/>
  <c r="J129" i="17"/>
  <c r="I173" i="17"/>
  <c r="J173" i="17"/>
  <c r="J172" i="17"/>
  <c r="C3" i="4"/>
  <c r="B10" i="19"/>
  <c r="F11" i="20"/>
  <c r="F20" i="20"/>
  <c r="B8" i="20"/>
  <c r="E384" i="8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B9" i="19"/>
  <c r="D13" i="19"/>
  <c r="C18" i="27" s="1"/>
  <c r="D14" i="19"/>
  <c r="D16" i="19"/>
  <c r="D18" i="19"/>
  <c r="F24" i="20"/>
  <c r="F25" i="20"/>
  <c r="F26" i="20"/>
  <c r="E671" i="1"/>
  <c r="E672" i="1"/>
  <c r="B6" i="20"/>
  <c r="B13" i="20"/>
  <c r="C10" i="27" l="1"/>
  <c r="C8" i="27"/>
  <c r="B22" i="20"/>
  <c r="B26" i="20" s="1"/>
  <c r="C24" i="27"/>
  <c r="C22" i="27"/>
  <c r="C20" i="27"/>
  <c r="Y100" i="25"/>
  <c r="X100" i="25"/>
  <c r="S10" i="25"/>
  <c r="S72" i="25"/>
  <c r="C83" i="25"/>
  <c r="C4" i="27" l="1"/>
  <c r="D2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Soluciones Financieras C.Q</author>
  </authors>
  <commentList>
    <comment ref="A7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Soluciones Financieras C.Q:</t>
        </r>
        <r>
          <rPr>
            <sz val="9"/>
            <color indexed="81"/>
            <rFont val="Tahoma"/>
            <family val="2"/>
          </rPr>
          <t xml:space="preserve">
Ideal que sea &lt;30% de sus Ingresos</t>
        </r>
      </text>
    </comment>
    <comment ref="B10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Soluciones Financieras C.Q:</t>
        </r>
        <r>
          <rPr>
            <sz val="9"/>
            <color indexed="81"/>
            <rFont val="Tahoma"/>
            <family val="2"/>
          </rPr>
          <t xml:space="preserve">
Incluye el Saldo del mes pasado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Soluciones Financieras C.Q</author>
  </authors>
  <commentList>
    <comment ref="C4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Soluciones Financieras C.Q:</t>
        </r>
        <r>
          <rPr>
            <sz val="9"/>
            <color indexed="81"/>
            <rFont val="Tahoma"/>
            <family val="2"/>
          </rPr>
          <t xml:space="preserve">
Intereses totales cancelados</t>
        </r>
      </text>
    </comment>
    <comment ref="D49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Soluciones Financieras C.Q:</t>
        </r>
        <r>
          <rPr>
            <sz val="9"/>
            <color indexed="81"/>
            <rFont val="Tahoma"/>
            <charset val="1"/>
          </rPr>
          <t xml:space="preserve">
Lo que resulto cancelando al final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7" authorId="0" shapeId="0" xr:uid="{00000000-0006-0000-0200-000001000000}">
      <text>
        <r>
          <rPr>
            <b/>
            <sz val="8"/>
            <color indexed="8"/>
            <rFont val="Times New Roman"/>
            <family val="1"/>
          </rPr>
          <t xml:space="preserve">DH4 COMUNICACIONES:
</t>
        </r>
        <r>
          <rPr>
            <sz val="8"/>
            <color indexed="8"/>
            <rFont val="Times New Roman"/>
            <family val="1"/>
          </rPr>
          <t>SALDO CON QUE TERMINA EL 28-08-08</t>
        </r>
      </text>
    </comment>
  </commentList>
</comments>
</file>

<file path=xl/sharedStrings.xml><?xml version="1.0" encoding="utf-8"?>
<sst xmlns="http://schemas.openxmlformats.org/spreadsheetml/2006/main" count="524" uniqueCount="286">
  <si>
    <t>DETALLE</t>
  </si>
  <si>
    <t>PPTO ENERO</t>
  </si>
  <si>
    <t>REAL ENERO</t>
  </si>
  <si>
    <t>PPTO FEB</t>
  </si>
  <si>
    <t>REAL FEB</t>
  </si>
  <si>
    <t>PPTO MARZO</t>
  </si>
  <si>
    <t>REAL MARZO</t>
  </si>
  <si>
    <t>PPTO ABR</t>
  </si>
  <si>
    <t>REAL ABR</t>
  </si>
  <si>
    <t>PPTO MAYO</t>
  </si>
  <si>
    <t>REAL MAYO</t>
  </si>
  <si>
    <t>PPTO JUN</t>
  </si>
  <si>
    <t>REAL JUN</t>
  </si>
  <si>
    <t>PPTO JULIO</t>
  </si>
  <si>
    <t>REAL JULIO</t>
  </si>
  <si>
    <t>PPTO AGO</t>
  </si>
  <si>
    <t>REAL AGO</t>
  </si>
  <si>
    <t>PPTO SEP</t>
  </si>
  <si>
    <t>REAL SEP</t>
  </si>
  <si>
    <t>PPTO OCT</t>
  </si>
  <si>
    <t>REAL OCT</t>
  </si>
  <si>
    <t>PPTO NOV</t>
  </si>
  <si>
    <t>REAL NOV</t>
  </si>
  <si>
    <t>PPTO DIC</t>
  </si>
  <si>
    <t>REAL DIC</t>
  </si>
  <si>
    <t>INGRESOS</t>
  </si>
  <si>
    <t>Fijos</t>
  </si>
  <si>
    <t>Extras</t>
  </si>
  <si>
    <t xml:space="preserve">Rendimientos </t>
  </si>
  <si>
    <t>Total Ingresos</t>
  </si>
  <si>
    <t>EGRESOS / GASTOS</t>
  </si>
  <si>
    <t xml:space="preserve">Fijos </t>
  </si>
  <si>
    <t>Arrendamiento</t>
  </si>
  <si>
    <t>Administración</t>
  </si>
  <si>
    <t>Medicina Prepagada</t>
  </si>
  <si>
    <t>Parqueadero</t>
  </si>
  <si>
    <t>Educación Personal</t>
  </si>
  <si>
    <t>Educación Hijos</t>
  </si>
  <si>
    <t>Transporte Escolar</t>
  </si>
  <si>
    <t>Teléfono Fijo</t>
  </si>
  <si>
    <t>Teléfono Celular</t>
  </si>
  <si>
    <t>Servicio de Internet</t>
  </si>
  <si>
    <t>Servicio de Televisión</t>
  </si>
  <si>
    <t>Total Fijos</t>
  </si>
  <si>
    <t>Variables (GV)</t>
  </si>
  <si>
    <t>Seguridad Social</t>
  </si>
  <si>
    <t>Mercado</t>
  </si>
  <si>
    <t>Servicios Públicos</t>
  </si>
  <si>
    <t>Servicio de Gas</t>
  </si>
  <si>
    <t xml:space="preserve">Estudios </t>
  </si>
  <si>
    <t>Odontologia</t>
  </si>
  <si>
    <t>Gastos Medicos</t>
  </si>
  <si>
    <t>Mantenimiento Equipos</t>
  </si>
  <si>
    <t>Gasolina</t>
  </si>
  <si>
    <t>Papeleria</t>
  </si>
  <si>
    <t>Utiles Escolares</t>
  </si>
  <si>
    <t>Parqueaderos</t>
  </si>
  <si>
    <t xml:space="preserve">Lavada Carro </t>
  </si>
  <si>
    <t>Mantenimiento Carro</t>
  </si>
  <si>
    <t>Total Variables</t>
  </si>
  <si>
    <t>Periodicos (GP)</t>
  </si>
  <si>
    <t>Medico Particular</t>
  </si>
  <si>
    <t>Declaración de Renta</t>
  </si>
  <si>
    <t>Impuesto Predial</t>
  </si>
  <si>
    <t>Impuesto Vehícular</t>
  </si>
  <si>
    <t>Seguro de Vida</t>
  </si>
  <si>
    <t>Seguro de Carro</t>
  </si>
  <si>
    <t>SOAT</t>
  </si>
  <si>
    <t>Seguro de Vivienda</t>
  </si>
  <si>
    <t>Valorización</t>
  </si>
  <si>
    <t>Megaobras</t>
  </si>
  <si>
    <t>Total Periodicos</t>
  </si>
  <si>
    <t>Discresionales (GD)</t>
  </si>
  <si>
    <t>Libros</t>
  </si>
  <si>
    <t>Restaurantes</t>
  </si>
  <si>
    <t>Compras Individuales</t>
  </si>
  <si>
    <t>Ropa</t>
  </si>
  <si>
    <t>Gimnasio</t>
  </si>
  <si>
    <t>Salidas</t>
  </si>
  <si>
    <t>Peluqueria</t>
  </si>
  <si>
    <t>Otros</t>
  </si>
  <si>
    <t>Total Discresionales</t>
  </si>
  <si>
    <t>DEUDAS - GASTOS FINANCIERO (GF)</t>
  </si>
  <si>
    <t>Tarjeta de Crédito</t>
  </si>
  <si>
    <t>Crédito Hipotecario</t>
  </si>
  <si>
    <t>Crédito Rotativo</t>
  </si>
  <si>
    <t>Crédito Vehículo</t>
  </si>
  <si>
    <t>Cuota Extra Credito Vehículo</t>
  </si>
  <si>
    <t>Otros Créditos</t>
  </si>
  <si>
    <t>Total Cuotas</t>
  </si>
  <si>
    <t>Total Gastos</t>
  </si>
  <si>
    <t>AHORRO</t>
  </si>
  <si>
    <t>Pensiones voluntarias</t>
  </si>
  <si>
    <t>Cuentas AFC</t>
  </si>
  <si>
    <t>Vacaciones</t>
  </si>
  <si>
    <t>Depósito en Cuenta</t>
  </si>
  <si>
    <t>Ahorro Particular</t>
  </si>
  <si>
    <t>Total Ahorro</t>
  </si>
  <si>
    <t>INVERSIONES</t>
  </si>
  <si>
    <t>CDT´s</t>
  </si>
  <si>
    <t xml:space="preserve">Fondos </t>
  </si>
  <si>
    <t>Cartera Colectivas</t>
  </si>
  <si>
    <t>Acciones</t>
  </si>
  <si>
    <t>Total Inversiones</t>
  </si>
  <si>
    <t>Resultado Final</t>
  </si>
  <si>
    <t>Saldo (Efectivo, Bancos)</t>
  </si>
  <si>
    <t>Saldo Final</t>
  </si>
  <si>
    <t>TABLA DE AMORTIZACIÓN CUOTA FIJA</t>
  </si>
  <si>
    <t>Monto</t>
  </si>
  <si>
    <t>Tasa</t>
  </si>
  <si>
    <t>EA</t>
  </si>
  <si>
    <t>CUOTA MENSUAL</t>
  </si>
  <si>
    <t>Plazo</t>
  </si>
  <si>
    <t xml:space="preserve">años </t>
  </si>
  <si>
    <t>Mes Vencida</t>
  </si>
  <si>
    <t>Meses</t>
  </si>
  <si>
    <t>Período</t>
  </si>
  <si>
    <t>Capital</t>
  </si>
  <si>
    <t>Interés</t>
  </si>
  <si>
    <t>Cuota</t>
  </si>
  <si>
    <t>Saldo</t>
  </si>
  <si>
    <t>TOTAL</t>
  </si>
  <si>
    <t>NOMBRE EMPRESA</t>
  </si>
  <si>
    <t>CUENTA DE CAJA - EFECTIVO</t>
  </si>
  <si>
    <t>FECHA</t>
  </si>
  <si>
    <t>ENTRADAS</t>
  </si>
  <si>
    <t>SALIDAS</t>
  </si>
  <si>
    <t>SALDO</t>
  </si>
  <si>
    <t>SALDO INICIAL</t>
  </si>
  <si>
    <t xml:space="preserve"> </t>
  </si>
  <si>
    <t>VENTAS</t>
  </si>
  <si>
    <t>VENTA TOTAL</t>
  </si>
  <si>
    <t>DEVOLUCIONES</t>
  </si>
  <si>
    <t>No requiere saldo</t>
  </si>
  <si>
    <t xml:space="preserve">COMPRAS MATERIAS PRIMAS </t>
  </si>
  <si>
    <t>PROVEEDOR</t>
  </si>
  <si>
    <t>DESCRIPCIÓN</t>
  </si>
  <si>
    <t>TOTAL COMPRA</t>
  </si>
  <si>
    <t>b</t>
  </si>
  <si>
    <t xml:space="preserve">GASTOS DE PRODUCCIÓN  </t>
  </si>
  <si>
    <t>TOTAL GASTOS DE PRODUCCION</t>
  </si>
  <si>
    <t>SUELDO EMPRESARIO</t>
  </si>
  <si>
    <t>SERVICIOS PUBLICOS</t>
  </si>
  <si>
    <t>SUELDO EMPLEADAS</t>
  </si>
  <si>
    <t>SERVICIO DE DISTRIBUCION</t>
  </si>
  <si>
    <t>TRANPORTE EN GENERAL</t>
  </si>
  <si>
    <t>COMISION POR VENTAS</t>
  </si>
  <si>
    <t>MANTENIMIENTO</t>
  </si>
  <si>
    <t>UTILES Y PAPELERIA</t>
  </si>
  <si>
    <t>ASEO Y DESINFECCION</t>
  </si>
  <si>
    <t>GASTOS FINANCIEROS</t>
  </si>
  <si>
    <t>CAMARA DE COMERCIO</t>
  </si>
  <si>
    <t>PUBLICIDAD</t>
  </si>
  <si>
    <t>DOTACION</t>
  </si>
  <si>
    <t>BIATICOS</t>
  </si>
  <si>
    <t>GAS</t>
  </si>
  <si>
    <t>CAPACITACION</t>
  </si>
  <si>
    <t>OTROS</t>
  </si>
  <si>
    <t>PAGO SERVICIO ENERGIA</t>
  </si>
  <si>
    <t>FLETE</t>
  </si>
  <si>
    <t xml:space="preserve">GASTOS DE ADMINISTRACIÓN Y VENTAS  </t>
  </si>
  <si>
    <t>TOTAL GASTOS ADMINISTRACION Y VENTAS</t>
  </si>
  <si>
    <t>SUELDOS</t>
  </si>
  <si>
    <t>AUXILIO DE TRANSPORTE</t>
  </si>
  <si>
    <t>SALUD</t>
  </si>
  <si>
    <t>PENSION</t>
  </si>
  <si>
    <t>ARL</t>
  </si>
  <si>
    <t>ARRENDAMIENTO</t>
  </si>
  <si>
    <t>ASEO Y CAFETERIA</t>
  </si>
  <si>
    <t>INDUSTRIA Y COMERCIO</t>
  </si>
  <si>
    <t>REGISTRO MERCANTIL -CAMARA DE COMERCIO</t>
  </si>
  <si>
    <t>SERVICIOS PUBLICO</t>
  </si>
  <si>
    <t xml:space="preserve">PROVEEDORES  </t>
  </si>
  <si>
    <t>CREDITO</t>
  </si>
  <si>
    <t>PAGO</t>
  </si>
  <si>
    <t xml:space="preserve">CUENTA DE BANCOS  </t>
  </si>
  <si>
    <t>CONSIGNACIONES</t>
  </si>
  <si>
    <t>TRANSFERENCIAS/RETIROS/CHEQUES DEVUELTOS</t>
  </si>
  <si>
    <t xml:space="preserve">PRESTAMOS A EMPLEADOS   </t>
  </si>
  <si>
    <t>PRESTAMOS REALIZADOS</t>
  </si>
  <si>
    <t>PAGOS REALIZADOS</t>
  </si>
  <si>
    <t xml:space="preserve">PRESTAMOS A SOCIOS </t>
  </si>
  <si>
    <t>SALDO INICIAL AL .....</t>
  </si>
  <si>
    <t xml:space="preserve">CUENTAS POR COBRAR  </t>
  </si>
  <si>
    <t>VENTA A CREDITO</t>
  </si>
  <si>
    <t xml:space="preserve">ACTIVOS   FIJOS </t>
  </si>
  <si>
    <t>MAQUINARIA Y EQUIPO</t>
  </si>
  <si>
    <t>MUEBLES Y ENSERES</t>
  </si>
  <si>
    <t>VEHICULOS</t>
  </si>
  <si>
    <t>EDIFICIOS</t>
  </si>
  <si>
    <t>EQUIPO DE COMPUTO</t>
  </si>
  <si>
    <t>TERRENOS</t>
  </si>
  <si>
    <t>OBLIGACIONES FINANCIERAS</t>
  </si>
  <si>
    <t xml:space="preserve">ANTICIPO CLIENTES </t>
  </si>
  <si>
    <t>ANTICIPO</t>
  </si>
  <si>
    <t>Saldo Inicial</t>
  </si>
  <si>
    <t xml:space="preserve">PRESTAMOS DE SOCIOS </t>
  </si>
  <si>
    <t xml:space="preserve">OBLIGACIONES FINANCIERAS LARGO PLAZO </t>
  </si>
  <si>
    <t>DEPRECIACION ACUMULADA</t>
  </si>
  <si>
    <t>SALDO INICIAL AL...</t>
  </si>
  <si>
    <t xml:space="preserve">APORTES SOCIOS - CAPITAL  </t>
  </si>
  <si>
    <t>APORTES</t>
  </si>
  <si>
    <t>RETIRO DE APORTES</t>
  </si>
  <si>
    <t>RAPIGAS</t>
  </si>
  <si>
    <t>TARJETA DE EXISTENCIA DE LIQUIDOS</t>
  </si>
  <si>
    <t>ARTICULO</t>
  </si>
  <si>
    <t>REFERENCIA</t>
  </si>
  <si>
    <t>LOCALIZACION</t>
  </si>
  <si>
    <t>MINIMO</t>
  </si>
  <si>
    <t>UNIDAD</t>
  </si>
  <si>
    <t>MAXIMO</t>
  </si>
  <si>
    <t>CANT.</t>
  </si>
  <si>
    <t>COSTO UNITARIO</t>
  </si>
  <si>
    <t>COSTO TOTAL</t>
  </si>
  <si>
    <t>EMPRESA</t>
  </si>
  <si>
    <t>ESTADO DE RESULTADOS</t>
  </si>
  <si>
    <t>menos COSTO DE VENTAS</t>
  </si>
  <si>
    <t>Inventario Inicial de Producto Terminado</t>
  </si>
  <si>
    <t>Inventario inicial de Materia Prima</t>
  </si>
  <si>
    <t>mas Compras de Materias Primas</t>
  </si>
  <si>
    <t>mas Gastos Generales de Servicio</t>
  </si>
  <si>
    <t>menos inventario Final de Materia Prima</t>
  </si>
  <si>
    <t>menos inventario Final de Producto Terminado</t>
  </si>
  <si>
    <t>COSTO DE VENTAS</t>
  </si>
  <si>
    <r>
      <t xml:space="preserve">UTILIDAD BRUTA </t>
    </r>
    <r>
      <rPr>
        <sz val="10"/>
        <rFont val="Arial"/>
        <family val="2"/>
      </rPr>
      <t>(Ventas - Costo de Ventas)</t>
    </r>
  </si>
  <si>
    <t>menos Gastos de Administración y Ventas</t>
  </si>
  <si>
    <t>UTILIDAD ANTES DE IMPUESTOS</t>
  </si>
  <si>
    <t>Impuesto de renta</t>
  </si>
  <si>
    <t>UTILIDAD NETA</t>
  </si>
  <si>
    <t xml:space="preserve">BALANCE GENERAL </t>
  </si>
  <si>
    <t>FECHA:</t>
  </si>
  <si>
    <t>PERIODO:</t>
  </si>
  <si>
    <t>ACTIVOS - lo que tiene: propiedades y derechos</t>
  </si>
  <si>
    <t>PASIVOS - deudas con terceros</t>
  </si>
  <si>
    <t xml:space="preserve">Caja </t>
  </si>
  <si>
    <t>Bancos</t>
  </si>
  <si>
    <t>Obligaciones Bancarias</t>
  </si>
  <si>
    <t>Cuentas por cobrar a clientes</t>
  </si>
  <si>
    <t>Proveedores</t>
  </si>
  <si>
    <t>Prestamos a socios</t>
  </si>
  <si>
    <t>Prestamos socios</t>
  </si>
  <si>
    <t>Prestamos a Empleados</t>
  </si>
  <si>
    <t>Anticipo Clientes</t>
  </si>
  <si>
    <t>Inventario de Materia Prima</t>
  </si>
  <si>
    <t>TOTAL PASIVOS A CORTO PLAZO</t>
  </si>
  <si>
    <t>Inventario de Producto Terminado</t>
  </si>
  <si>
    <t xml:space="preserve">Obligaciones Financieras a largo </t>
  </si>
  <si>
    <t>TOTAL ACTIVOS CORRIENTES</t>
  </si>
  <si>
    <t>Maquinaria y Equipo</t>
  </si>
  <si>
    <t>TOTAL PASIVOS A LARGO PLAZO</t>
  </si>
  <si>
    <t>Vehiculos</t>
  </si>
  <si>
    <t>Muebles y Enseres</t>
  </si>
  <si>
    <t>Equipo de Computo</t>
  </si>
  <si>
    <t>Marcas y Patentes</t>
  </si>
  <si>
    <t>Otros Activos</t>
  </si>
  <si>
    <t>(Depreciación)</t>
  </si>
  <si>
    <t>TOTAL PASIVOS</t>
  </si>
  <si>
    <t>Prima</t>
  </si>
  <si>
    <t>TOTAL ACTIVOS FIJOS</t>
  </si>
  <si>
    <t>Utilidades acumuladas</t>
  </si>
  <si>
    <t>Utilidades del último período</t>
  </si>
  <si>
    <t>TOTAL OTROS ACTIVOS</t>
  </si>
  <si>
    <t>TOTAL PATRIMONIO de los socios</t>
  </si>
  <si>
    <t>TOTAL ACTIVOS</t>
  </si>
  <si>
    <t>TOTAL PASIVO + PATRIMONIO</t>
  </si>
  <si>
    <t>Razones de Solvencia</t>
  </si>
  <si>
    <t>Solidez</t>
  </si>
  <si>
    <t>Activo Total / Pasivo Total</t>
  </si>
  <si>
    <t>Razones de Liquidez</t>
  </si>
  <si>
    <t>Razón corriente</t>
  </si>
  <si>
    <t>Activo corrriente / Pasivo corriente</t>
  </si>
  <si>
    <t>Prueba Ácida</t>
  </si>
  <si>
    <t>(Activo corriente - Inventarios) / Pasivo corriente</t>
  </si>
  <si>
    <t>Razones de Rotación o de Actividad</t>
  </si>
  <si>
    <t>Rotación de Cartera</t>
  </si>
  <si>
    <t>Ventas a crédito / promedio cuentas por cobrar</t>
  </si>
  <si>
    <t>Rotación de Proveedores</t>
  </si>
  <si>
    <t>Compras a crédito del periodo / promedio cuentas por pagar</t>
  </si>
  <si>
    <t>Rotación de Inventarios</t>
  </si>
  <si>
    <t>Costo de ventas / Inventario promedio</t>
  </si>
  <si>
    <t>Rotación de Capital</t>
  </si>
  <si>
    <t>Ventas totales / promedio (pasivo LP + patrimonio)</t>
  </si>
  <si>
    <t>Rotación de Patrimonio</t>
  </si>
  <si>
    <t>Ventas totales / Patrimonio</t>
  </si>
  <si>
    <t>Rotación de Activos</t>
  </si>
  <si>
    <t>Ventas totales / Activo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</si>
</sst>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&quot;$&quot;\ * #,##0.00_ ;_ &quot;$&quot;\ * \-#,##0.00_ ;_ &quot;$&quot;\ * &quot;-&quot;??_ ;_ @_ "/>
    <numFmt numFmtId="169" formatCode="_ [$€]\ * #,##0.00_ ;_ [$€]\ * \-#,##0.00_ ;_ [$€]\ * \-??_ ;_ @_ "/>
    <numFmt numFmtId="170" formatCode="_ &quot;$ &quot;* #,##0.00_ ;_ &quot;$ &quot;* \-#,##0.00_ ;_ &quot;$ &quot;* \-??_ ;_ @_ "/>
    <numFmt numFmtId="171" formatCode="_ * #,##0.00_ ;_ * \-#,##0.00_ ;_ * \-??_ ;_ @_ "/>
    <numFmt numFmtId="172" formatCode="\$#,##0.00"/>
    <numFmt numFmtId="173" formatCode="_-\$* #,##0.00_-;&quot;-$&quot;* #,##0.00_-;_-\$* \-??_-;_-@_-"/>
    <numFmt numFmtId="174" formatCode="&quot;$ &quot;#,##0.00"/>
    <numFmt numFmtId="175" formatCode="[$$-240A]\ #,##0.00;[$$-240A]&quot; -&quot;#,##0.00"/>
    <numFmt numFmtId="176" formatCode="_([$$-240A]\ * #,##0.00_);_([$$-240A]\ * \(#,##0.00\);_([$$-240A]\ * &quot;-&quot;??_);_(@_)"/>
    <numFmt numFmtId="177" formatCode="_(* #,##0_);_(* \(#,##0\);_(* &quot;-&quot;??_);_(@_)"/>
    <numFmt numFmtId="178" formatCode="0.0%"/>
    <numFmt numFmtId="179" formatCode="_(&quot;$&quot;\ * #,##0_);_(&quot;$&quot;\ * \(#,##0\);_(&quot;$&quot;\ * &quot;-&quot;??_);_(@_)"/>
  </numFmts>
  <fonts count="44">
    <font>
      <sz val="10"/>
      <name val="Arial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name val="Arial"/>
    </font>
    <font>
      <b/>
      <sz val="16"/>
      <name val="Arial"/>
    </font>
    <font>
      <sz val="14"/>
      <name val="Arial"/>
    </font>
    <font>
      <b/>
      <sz val="2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1"/>
      <color theme="5" tint="-0.499984740745262"/>
      <name val="Candara"/>
      <family val="2"/>
    </font>
    <font>
      <b/>
      <sz val="11"/>
      <color theme="5" tint="0.79998168889431442"/>
      <name val="Candara"/>
      <family val="2"/>
    </font>
    <font>
      <b/>
      <sz val="11"/>
      <color theme="5" tint="-0.499984740745262"/>
      <name val="Candara"/>
      <family val="2"/>
    </font>
    <font>
      <b/>
      <sz val="12"/>
      <color theme="5" tint="-0.499984740745262"/>
      <name val="Candara"/>
      <family val="2"/>
    </font>
    <font>
      <sz val="12"/>
      <color theme="5" tint="-0.499984740745262"/>
      <name val="Candara"/>
      <family val="2"/>
    </font>
    <font>
      <b/>
      <i/>
      <sz val="11"/>
      <color theme="5" tint="0.79998168889431442"/>
      <name val="Candara"/>
      <family val="2"/>
    </font>
    <font>
      <b/>
      <u/>
      <sz val="11"/>
      <color theme="1"/>
      <name val="Candara"/>
      <family val="2"/>
    </font>
    <font>
      <b/>
      <sz val="11"/>
      <color theme="1"/>
      <name val="Candara"/>
      <family val="2"/>
    </font>
    <font>
      <b/>
      <i/>
      <u/>
      <sz val="11"/>
      <color theme="5" tint="-0.499984740745262"/>
      <name val="Candara"/>
      <family val="2"/>
    </font>
    <font>
      <b/>
      <i/>
      <u/>
      <sz val="11"/>
      <color theme="5" tint="0.79998168889431442"/>
      <name val="Candara"/>
      <family val="2"/>
    </font>
    <font>
      <b/>
      <sz val="18"/>
      <color theme="5" tint="0.7999816888943144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5" tint="0.7999816888943144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9" fontId="14" fillId="0" borderId="0" applyFill="0" applyBorder="0" applyAlignment="0" applyProtection="0"/>
    <xf numFmtId="171" fontId="14" fillId="0" borderId="0" applyFill="0" applyBorder="0" applyAlignment="0" applyProtection="0"/>
    <xf numFmtId="168" fontId="1" fillId="0" borderId="0" applyFill="0" applyBorder="0" applyAlignment="0" applyProtection="0"/>
    <xf numFmtId="170" fontId="14" fillId="0" borderId="0" applyFill="0" applyBorder="0" applyAlignment="0" applyProtection="0"/>
    <xf numFmtId="0" fontId="2" fillId="2" borderId="0" applyNumberFormat="0" applyBorder="0" applyAlignment="0" applyProtection="0"/>
    <xf numFmtId="0" fontId="14" fillId="0" borderId="0"/>
    <xf numFmtId="0" fontId="14" fillId="0" borderId="0"/>
    <xf numFmtId="9" fontId="1" fillId="0" borderId="0" applyFill="0" applyBorder="0" applyAlignment="0" applyProtection="0"/>
    <xf numFmtId="0" fontId="3" fillId="0" borderId="1" applyNumberFormat="0" applyFill="0" applyAlignment="0" applyProtection="0"/>
  </cellStyleXfs>
  <cellXfs count="367">
    <xf numFmtId="0" fontId="0" fillId="0" borderId="0" xfId="0"/>
    <xf numFmtId="0" fontId="5" fillId="0" borderId="2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14" fontId="6" fillId="0" borderId="2" xfId="0" applyNumberFormat="1" applyFont="1" applyBorder="1"/>
    <xf numFmtId="0" fontId="0" fillId="0" borderId="2" xfId="0" applyBorder="1" applyAlignment="1">
      <alignment wrapText="1"/>
    </xf>
    <xf numFmtId="4" fontId="0" fillId="0" borderId="0" xfId="0" applyNumberFormat="1" applyFont="1"/>
    <xf numFmtId="0" fontId="6" fillId="0" borderId="2" xfId="0" applyFont="1" applyBorder="1"/>
    <xf numFmtId="4" fontId="0" fillId="0" borderId="3" xfId="0" applyNumberFormat="1" applyBorder="1"/>
    <xf numFmtId="14" fontId="6" fillId="0" borderId="4" xfId="0" applyNumberFormat="1" applyFont="1" applyBorder="1"/>
    <xf numFmtId="0" fontId="0" fillId="0" borderId="0" xfId="0" applyFill="1" applyBorder="1" applyAlignment="1">
      <alignment wrapText="1"/>
    </xf>
    <xf numFmtId="0" fontId="0" fillId="0" borderId="5" xfId="0" applyBorder="1" applyAlignment="1">
      <alignment wrapText="1"/>
    </xf>
    <xf numFmtId="4" fontId="0" fillId="0" borderId="5" xfId="0" applyNumberFormat="1" applyBorder="1"/>
    <xf numFmtId="1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40" fontId="0" fillId="0" borderId="2" xfId="0" applyNumberFormat="1" applyFont="1" applyBorder="1"/>
    <xf numFmtId="40" fontId="0" fillId="0" borderId="2" xfId="0" applyNumberFormat="1" applyFont="1" applyBorder="1" applyAlignment="1">
      <alignment horizontal="right"/>
    </xf>
    <xf numFmtId="14" fontId="0" fillId="0" borderId="2" xfId="0" applyNumberFormat="1" applyBorder="1"/>
    <xf numFmtId="0" fontId="0" fillId="0" borderId="2" xfId="0" applyFont="1" applyBorder="1" applyAlignment="1">
      <alignment wrapText="1"/>
    </xf>
    <xf numFmtId="0" fontId="14" fillId="0" borderId="0" xfId="7"/>
    <xf numFmtId="0" fontId="9" fillId="0" borderId="2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/>
    </xf>
    <xf numFmtId="0" fontId="10" fillId="0" borderId="2" xfId="7" applyFont="1" applyBorder="1" applyAlignment="1">
      <alignment horizontal="center" vertical="center" wrapText="1"/>
    </xf>
    <xf numFmtId="14" fontId="10" fillId="0" borderId="2" xfId="7" applyNumberFormat="1" applyFont="1" applyBorder="1" applyAlignment="1">
      <alignment horizontal="center" vertical="center" wrapText="1"/>
    </xf>
    <xf numFmtId="0" fontId="10" fillId="0" borderId="2" xfId="7" applyFont="1" applyBorder="1" applyAlignment="1">
      <alignment vertical="center" wrapText="1"/>
    </xf>
    <xf numFmtId="4" fontId="10" fillId="0" borderId="2" xfId="7" applyNumberFormat="1" applyFont="1" applyBorder="1"/>
    <xf numFmtId="14" fontId="10" fillId="0" borderId="2" xfId="7" applyNumberFormat="1" applyFont="1" applyBorder="1" applyAlignment="1">
      <alignment horizontal="center" wrapText="1"/>
    </xf>
    <xf numFmtId="0" fontId="10" fillId="0" borderId="2" xfId="7" applyFont="1" applyBorder="1" applyAlignment="1">
      <alignment wrapText="1"/>
    </xf>
    <xf numFmtId="4" fontId="10" fillId="0" borderId="2" xfId="7" applyNumberFormat="1" applyFont="1" applyBorder="1" applyAlignment="1">
      <alignment horizontal="right" wrapText="1"/>
    </xf>
    <xf numFmtId="4" fontId="10" fillId="0" borderId="2" xfId="7" applyNumberFormat="1" applyFont="1" applyFill="1" applyBorder="1" applyAlignment="1">
      <alignment horizontal="right" wrapText="1"/>
    </xf>
    <xf numFmtId="14" fontId="0" fillId="0" borderId="2" xfId="7" applyNumberFormat="1" applyFont="1" applyBorder="1" applyAlignment="1">
      <alignment horizontal="center"/>
    </xf>
    <xf numFmtId="171" fontId="10" fillId="0" borderId="2" xfId="7" applyNumberFormat="1" applyFont="1" applyFill="1" applyBorder="1" applyAlignment="1"/>
    <xf numFmtId="14" fontId="14" fillId="0" borderId="2" xfId="7" applyNumberFormat="1" applyBorder="1" applyAlignment="1">
      <alignment horizontal="center"/>
    </xf>
    <xf numFmtId="171" fontId="10" fillId="0" borderId="2" xfId="7" applyNumberFormat="1" applyFont="1" applyBorder="1" applyAlignment="1"/>
    <xf numFmtId="171" fontId="10" fillId="0" borderId="2" xfId="7" applyNumberFormat="1" applyFont="1" applyFill="1" applyBorder="1" applyAlignment="1">
      <alignment horizontal="left"/>
    </xf>
    <xf numFmtId="171" fontId="10" fillId="0" borderId="2" xfId="7" applyNumberFormat="1" applyFont="1" applyBorder="1" applyAlignment="1">
      <alignment horizontal="left"/>
    </xf>
    <xf numFmtId="0" fontId="14" fillId="0" borderId="2" xfId="7" applyBorder="1" applyAlignment="1"/>
    <xf numFmtId="171" fontId="10" fillId="0" borderId="0" xfId="7" applyNumberFormat="1" applyFont="1" applyFill="1" applyBorder="1" applyAlignment="1">
      <alignment horizontal="left"/>
    </xf>
    <xf numFmtId="0" fontId="14" fillId="0" borderId="0" xfId="7" applyBorder="1"/>
    <xf numFmtId="0" fontId="11" fillId="0" borderId="0" xfId="7" applyFont="1"/>
    <xf numFmtId="172" fontId="11" fillId="0" borderId="0" xfId="7" applyNumberFormat="1" applyFont="1"/>
    <xf numFmtId="4" fontId="0" fillId="0" borderId="4" xfId="0" applyNumberFormat="1" applyBorder="1"/>
    <xf numFmtId="0" fontId="0" fillId="0" borderId="6" xfId="0" applyBorder="1" applyAlignment="1">
      <alignment wrapText="1"/>
    </xf>
    <xf numFmtId="4" fontId="11" fillId="0" borderId="0" xfId="0" applyNumberFormat="1" applyFont="1"/>
    <xf numFmtId="0" fontId="14" fillId="0" borderId="0" xfId="6"/>
    <xf numFmtId="0" fontId="12" fillId="0" borderId="2" xfId="6" applyFont="1" applyBorder="1" applyAlignment="1">
      <alignment horizontal="left"/>
    </xf>
    <xf numFmtId="0" fontId="14" fillId="0" borderId="0" xfId="6" applyAlignment="1">
      <alignment horizontal="center"/>
    </xf>
    <xf numFmtId="0" fontId="12" fillId="0" borderId="4" xfId="6" applyFont="1" applyBorder="1" applyAlignment="1"/>
    <xf numFmtId="0" fontId="12" fillId="3" borderId="2" xfId="6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12" fillId="3" borderId="2" xfId="6" applyFont="1" applyFill="1" applyBorder="1" applyAlignment="1">
      <alignment horizontal="center" wrapText="1"/>
    </xf>
    <xf numFmtId="0" fontId="12" fillId="0" borderId="2" xfId="6" applyFont="1" applyBorder="1" applyAlignment="1">
      <alignment horizontal="center" wrapText="1"/>
    </xf>
    <xf numFmtId="3" fontId="12" fillId="0" borderId="2" xfId="6" applyNumberFormat="1" applyFont="1" applyBorder="1" applyAlignment="1">
      <alignment horizontal="right"/>
    </xf>
    <xf numFmtId="4" fontId="12" fillId="0" borderId="2" xfId="6" applyNumberFormat="1" applyFont="1" applyBorder="1" applyAlignment="1">
      <alignment horizontal="right" wrapText="1"/>
    </xf>
    <xf numFmtId="173" fontId="12" fillId="0" borderId="2" xfId="4" applyNumberFormat="1" applyFont="1" applyFill="1" applyBorder="1" applyAlignment="1" applyProtection="1">
      <alignment horizontal="right"/>
    </xf>
    <xf numFmtId="3" fontId="12" fillId="0" borderId="2" xfId="6" applyNumberFormat="1" applyFont="1" applyBorder="1" applyAlignment="1">
      <alignment horizontal="center"/>
    </xf>
    <xf numFmtId="173" fontId="12" fillId="0" borderId="2" xfId="4" applyNumberFormat="1" applyFont="1" applyFill="1" applyBorder="1" applyAlignment="1" applyProtection="1"/>
    <xf numFmtId="3" fontId="12" fillId="0" borderId="2" xfId="6" applyNumberFormat="1" applyFont="1" applyBorder="1"/>
    <xf numFmtId="173" fontId="12" fillId="0" borderId="2" xfId="4" applyNumberFormat="1" applyFont="1" applyFill="1" applyBorder="1" applyAlignment="1" applyProtection="1">
      <alignment horizontal="center"/>
    </xf>
    <xf numFmtId="14" fontId="12" fillId="0" borderId="2" xfId="6" applyNumberFormat="1" applyFont="1" applyBorder="1"/>
    <xf numFmtId="0" fontId="12" fillId="0" borderId="2" xfId="6" applyFont="1" applyBorder="1"/>
    <xf numFmtId="0" fontId="13" fillId="0" borderId="2" xfId="6" applyFont="1" applyBorder="1" applyAlignment="1">
      <alignment horizontal="center"/>
    </xf>
    <xf numFmtId="0" fontId="0" fillId="0" borderId="0" xfId="0" applyAlignment="1">
      <alignment horizontal="center"/>
    </xf>
    <xf numFmtId="174" fontId="0" fillId="0" borderId="0" xfId="0" applyNumberFormat="1" applyAlignment="1">
      <alignment horizontal="center"/>
    </xf>
    <xf numFmtId="0" fontId="0" fillId="0" borderId="7" xfId="0" applyFont="1" applyBorder="1"/>
    <xf numFmtId="174" fontId="0" fillId="0" borderId="8" xfId="0" applyNumberFormat="1" applyBorder="1" applyAlignment="1">
      <alignment horizontal="center"/>
    </xf>
    <xf numFmtId="174" fontId="5" fillId="0" borderId="8" xfId="0" applyNumberFormat="1" applyFont="1" applyBorder="1" applyAlignment="1">
      <alignment horizontal="center"/>
    </xf>
    <xf numFmtId="0" fontId="0" fillId="0" borderId="9" xfId="0" applyFont="1" applyBorder="1"/>
    <xf numFmtId="174" fontId="0" fillId="0" borderId="0" xfId="0" applyNumberFormat="1" applyBorder="1" applyAlignment="1">
      <alignment horizontal="center"/>
    </xf>
    <xf numFmtId="174" fontId="0" fillId="0" borderId="10" xfId="0" applyNumberFormat="1" applyBorder="1" applyAlignment="1">
      <alignment horizontal="center"/>
    </xf>
    <xf numFmtId="174" fontId="0" fillId="0" borderId="0" xfId="0" applyNumberFormat="1" applyFill="1" applyBorder="1" applyAlignment="1">
      <alignment horizontal="center"/>
    </xf>
    <xf numFmtId="0" fontId="5" fillId="0" borderId="9" xfId="0" applyFont="1" applyBorder="1"/>
    <xf numFmtId="174" fontId="5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172" fontId="5" fillId="0" borderId="0" xfId="0" applyNumberFormat="1" applyFont="1" applyAlignment="1">
      <alignment horizontal="center"/>
    </xf>
    <xf numFmtId="0" fontId="0" fillId="0" borderId="9" xfId="0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11" xfId="0" applyFont="1" applyBorder="1"/>
    <xf numFmtId="174" fontId="5" fillId="0" borderId="12" xfId="0" applyNumberFormat="1" applyFont="1" applyBorder="1" applyAlignment="1">
      <alignment horizontal="center"/>
    </xf>
    <xf numFmtId="174" fontId="5" fillId="0" borderId="13" xfId="0" applyNumberFormat="1" applyFont="1" applyBorder="1" applyAlignment="1">
      <alignment horizontal="center"/>
    </xf>
    <xf numFmtId="0" fontId="0" fillId="0" borderId="9" xfId="0" applyBorder="1"/>
    <xf numFmtId="14" fontId="6" fillId="0" borderId="5" xfId="0" applyNumberFormat="1" applyFont="1" applyBorder="1"/>
    <xf numFmtId="0" fontId="0" fillId="0" borderId="14" xfId="0" applyBorder="1"/>
    <xf numFmtId="0" fontId="0" fillId="0" borderId="5" xfId="0" applyBorder="1"/>
    <xf numFmtId="4" fontId="0" fillId="0" borderId="15" xfId="0" applyNumberFormat="1" applyBorder="1"/>
    <xf numFmtId="4" fontId="0" fillId="0" borderId="14" xfId="0" applyNumberFormat="1" applyBorder="1"/>
    <xf numFmtId="14" fontId="6" fillId="0" borderId="14" xfId="0" applyNumberFormat="1" applyFont="1" applyBorder="1"/>
    <xf numFmtId="0" fontId="5" fillId="0" borderId="16" xfId="0" applyFont="1" applyFill="1" applyBorder="1" applyAlignment="1">
      <alignment horizontal="center" wrapText="1"/>
    </xf>
    <xf numFmtId="0" fontId="0" fillId="0" borderId="0" xfId="0" applyBorder="1"/>
    <xf numFmtId="14" fontId="0" fillId="0" borderId="2" xfId="0" applyNumberFormat="1" applyFont="1" applyBorder="1" applyAlignment="1">
      <alignment horizontal="center"/>
    </xf>
    <xf numFmtId="4" fontId="11" fillId="0" borderId="2" xfId="0" applyNumberFormat="1" applyFont="1" applyBorder="1"/>
    <xf numFmtId="4" fontId="0" fillId="4" borderId="2" xfId="0" applyNumberFormat="1" applyFill="1" applyBorder="1"/>
    <xf numFmtId="4" fontId="10" fillId="0" borderId="2" xfId="7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5" borderId="2" xfId="0" applyFill="1" applyBorder="1" applyAlignment="1">
      <alignment wrapText="1"/>
    </xf>
    <xf numFmtId="0" fontId="0" fillId="5" borderId="2" xfId="0" applyFill="1" applyBorder="1"/>
    <xf numFmtId="14" fontId="0" fillId="0" borderId="14" xfId="0" applyNumberFormat="1" applyBorder="1"/>
    <xf numFmtId="4" fontId="0" fillId="0" borderId="6" xfId="0" applyNumberFormat="1" applyBorder="1"/>
    <xf numFmtId="4" fontId="0" fillId="0" borderId="2" xfId="0" applyNumberFormat="1" applyFill="1" applyBorder="1"/>
    <xf numFmtId="171" fontId="14" fillId="0" borderId="14" xfId="2" applyBorder="1"/>
    <xf numFmtId="171" fontId="14" fillId="0" borderId="14" xfId="2" applyNumberFormat="1" applyBorder="1"/>
    <xf numFmtId="167" fontId="0" fillId="0" borderId="14" xfId="0" applyNumberFormat="1" applyBorder="1"/>
    <xf numFmtId="4" fontId="0" fillId="0" borderId="0" xfId="0" applyNumberFormat="1" applyBorder="1"/>
    <xf numFmtId="0" fontId="0" fillId="0" borderId="17" xfId="0" applyFill="1" applyBorder="1" applyAlignment="1">
      <alignment wrapText="1"/>
    </xf>
    <xf numFmtId="171" fontId="10" fillId="0" borderId="2" xfId="7" applyNumberFormat="1" applyFont="1" applyBorder="1" applyAlignment="1">
      <alignment wrapText="1"/>
    </xf>
    <xf numFmtId="0" fontId="0" fillId="0" borderId="14" xfId="0" applyBorder="1" applyAlignment="1">
      <alignment wrapText="1"/>
    </xf>
    <xf numFmtId="166" fontId="0" fillId="0" borderId="2" xfId="0" applyNumberFormat="1" applyBorder="1"/>
    <xf numFmtId="171" fontId="10" fillId="0" borderId="4" xfId="7" applyNumberFormat="1" applyFont="1" applyBorder="1" applyAlignment="1"/>
    <xf numFmtId="4" fontId="10" fillId="0" borderId="3" xfId="7" applyNumberFormat="1" applyFont="1" applyBorder="1"/>
    <xf numFmtId="171" fontId="10" fillId="0" borderId="4" xfId="7" applyNumberFormat="1" applyFont="1" applyBorder="1" applyAlignment="1">
      <alignment wrapText="1"/>
    </xf>
    <xf numFmtId="171" fontId="10" fillId="0" borderId="4" xfId="7" applyNumberFormat="1" applyFont="1" applyBorder="1" applyAlignment="1">
      <alignment horizontal="left"/>
    </xf>
    <xf numFmtId="0" fontId="14" fillId="0" borderId="4" xfId="7" applyBorder="1"/>
    <xf numFmtId="4" fontId="9" fillId="0" borderId="14" xfId="7" applyNumberFormat="1" applyFont="1" applyBorder="1"/>
    <xf numFmtId="4" fontId="0" fillId="5" borderId="2" xfId="0" applyNumberFormat="1" applyFill="1" applyBorder="1"/>
    <xf numFmtId="14" fontId="6" fillId="0" borderId="6" xfId="0" applyNumberFormat="1" applyFont="1" applyBorder="1"/>
    <xf numFmtId="166" fontId="14" fillId="0" borderId="14" xfId="2" applyNumberFormat="1" applyBorder="1"/>
    <xf numFmtId="4" fontId="24" fillId="5" borderId="2" xfId="0" applyNumberFormat="1" applyFont="1" applyFill="1" applyBorder="1"/>
    <xf numFmtId="4" fontId="10" fillId="5" borderId="2" xfId="7" applyNumberFormat="1" applyFont="1" applyFill="1" applyBorder="1" applyAlignment="1">
      <alignment horizontal="right" wrapText="1"/>
    </xf>
    <xf numFmtId="4" fontId="0" fillId="5" borderId="14" xfId="0" applyNumberFormat="1" applyFill="1" applyBorder="1"/>
    <xf numFmtId="171" fontId="10" fillId="0" borderId="2" xfId="7" applyNumberFormat="1" applyFont="1" applyFill="1" applyBorder="1" applyAlignment="1">
      <alignment horizontal="left" wrapText="1"/>
    </xf>
    <xf numFmtId="4" fontId="10" fillId="0" borderId="0" xfId="7" applyNumberFormat="1" applyFont="1" applyFill="1" applyBorder="1" applyAlignment="1">
      <alignment horizontal="right" wrapText="1"/>
    </xf>
    <xf numFmtId="4" fontId="10" fillId="0" borderId="0" xfId="7" applyNumberFormat="1" applyFont="1" applyBorder="1"/>
    <xf numFmtId="0" fontId="0" fillId="5" borderId="14" xfId="0" applyFill="1" applyBorder="1"/>
    <xf numFmtId="0" fontId="0" fillId="0" borderId="0" xfId="7" applyFont="1"/>
    <xf numFmtId="4" fontId="10" fillId="0" borderId="14" xfId="0" applyNumberFormat="1" applyFont="1" applyBorder="1"/>
    <xf numFmtId="14" fontId="0" fillId="0" borderId="2" xfId="0" applyNumberFormat="1" applyFont="1" applyBorder="1"/>
    <xf numFmtId="0" fontId="0" fillId="0" borderId="0" xfId="0" applyBorder="1" applyAlignment="1">
      <alignment wrapText="1"/>
    </xf>
    <xf numFmtId="171" fontId="10" fillId="5" borderId="2" xfId="7" applyNumberFormat="1" applyFont="1" applyFill="1" applyBorder="1" applyAlignment="1"/>
    <xf numFmtId="171" fontId="10" fillId="5" borderId="2" xfId="7" applyNumberFormat="1" applyFont="1" applyFill="1" applyBorder="1" applyAlignment="1">
      <alignment horizontal="left"/>
    </xf>
    <xf numFmtId="4" fontId="10" fillId="5" borderId="2" xfId="7" applyNumberFormat="1" applyFont="1" applyFill="1" applyBorder="1"/>
    <xf numFmtId="171" fontId="14" fillId="0" borderId="0" xfId="2" applyBorder="1"/>
    <xf numFmtId="171" fontId="14" fillId="5" borderId="14" xfId="2" applyFill="1" applyBorder="1"/>
    <xf numFmtId="176" fontId="1" fillId="0" borderId="2" xfId="3" applyNumberForma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/>
    <xf numFmtId="4" fontId="10" fillId="0" borderId="2" xfId="0" applyNumberFormat="1" applyFont="1" applyBorder="1"/>
    <xf numFmtId="14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0" fillId="0" borderId="0" xfId="0" applyFont="1"/>
    <xf numFmtId="14" fontId="10" fillId="0" borderId="73" xfId="0" applyNumberFormat="1" applyFont="1" applyBorder="1"/>
    <xf numFmtId="4" fontId="10" fillId="4" borderId="2" xfId="0" applyNumberFormat="1" applyFont="1" applyFill="1" applyBorder="1"/>
    <xf numFmtId="166" fontId="10" fillId="0" borderId="2" xfId="0" applyNumberFormat="1" applyFont="1" applyBorder="1"/>
    <xf numFmtId="0" fontId="9" fillId="0" borderId="2" xfId="0" applyFont="1" applyBorder="1" applyAlignment="1">
      <alignment horizontal="center" vertical="center" wrapText="1"/>
    </xf>
    <xf numFmtId="40" fontId="10" fillId="0" borderId="2" xfId="0" applyNumberFormat="1" applyFont="1" applyBorder="1"/>
    <xf numFmtId="4" fontId="10" fillId="0" borderId="2" xfId="2" applyNumberFormat="1" applyFont="1" applyFill="1" applyBorder="1" applyAlignment="1" applyProtection="1"/>
    <xf numFmtId="4" fontId="10" fillId="5" borderId="2" xfId="0" applyNumberFormat="1" applyFont="1" applyFill="1" applyBorder="1"/>
    <xf numFmtId="0" fontId="10" fillId="0" borderId="14" xfId="0" applyFont="1" applyBorder="1"/>
    <xf numFmtId="0" fontId="10" fillId="0" borderId="18" xfId="0" applyFont="1" applyFill="1" applyBorder="1"/>
    <xf numFmtId="40" fontId="10" fillId="0" borderId="2" xfId="0" applyNumberFormat="1" applyFont="1" applyBorder="1" applyAlignment="1">
      <alignment horizontal="right"/>
    </xf>
    <xf numFmtId="16" fontId="10" fillId="0" borderId="2" xfId="0" applyNumberFormat="1" applyFont="1" applyBorder="1"/>
    <xf numFmtId="14" fontId="10" fillId="0" borderId="2" xfId="0" applyNumberFormat="1" applyFont="1" applyBorder="1" applyAlignment="1">
      <alignment horizontal="right"/>
    </xf>
    <xf numFmtId="14" fontId="10" fillId="0" borderId="2" xfId="0" applyNumberFormat="1" applyFont="1" applyBorder="1" applyAlignment="1">
      <alignment wrapText="1"/>
    </xf>
    <xf numFmtId="1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4" fontId="10" fillId="0" borderId="5" xfId="0" applyNumberFormat="1" applyFont="1" applyBorder="1"/>
    <xf numFmtId="4" fontId="10" fillId="0" borderId="4" xfId="0" applyNumberFormat="1" applyFont="1" applyBorder="1"/>
    <xf numFmtId="4" fontId="10" fillId="5" borderId="4" xfId="0" applyNumberFormat="1" applyFont="1" applyFill="1" applyBorder="1"/>
    <xf numFmtId="0" fontId="9" fillId="0" borderId="0" xfId="0" applyFont="1"/>
    <xf numFmtId="4" fontId="9" fillId="0" borderId="19" xfId="0" applyNumberFormat="1" applyFont="1" applyBorder="1"/>
    <xf numFmtId="4" fontId="10" fillId="0" borderId="0" xfId="0" applyNumberFormat="1" applyFont="1"/>
    <xf numFmtId="4" fontId="10" fillId="0" borderId="19" xfId="0" applyNumberFormat="1" applyFont="1" applyBorder="1"/>
    <xf numFmtId="0" fontId="10" fillId="0" borderId="19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4" fontId="9" fillId="0" borderId="0" xfId="0" applyNumberFormat="1" applyFont="1" applyBorder="1"/>
    <xf numFmtId="14" fontId="10" fillId="0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4" fontId="10" fillId="5" borderId="0" xfId="0" applyNumberFormat="1" applyFont="1" applyFill="1"/>
    <xf numFmtId="14" fontId="10" fillId="0" borderId="14" xfId="0" applyNumberFormat="1" applyFont="1" applyBorder="1"/>
    <xf numFmtId="171" fontId="10" fillId="0" borderId="14" xfId="2" applyFont="1" applyBorder="1"/>
    <xf numFmtId="0" fontId="10" fillId="0" borderId="17" xfId="0" applyFont="1" applyFill="1" applyBorder="1" applyAlignment="1">
      <alignment wrapText="1"/>
    </xf>
    <xf numFmtId="4" fontId="10" fillId="0" borderId="0" xfId="0" applyNumberFormat="1" applyFont="1" applyBorder="1"/>
    <xf numFmtId="4" fontId="10" fillId="0" borderId="0" xfId="2" applyNumberFormat="1" applyFont="1" applyFill="1" applyBorder="1" applyAlignment="1" applyProtection="1"/>
    <xf numFmtId="0" fontId="10" fillId="5" borderId="0" xfId="0" applyFont="1" applyFill="1"/>
    <xf numFmtId="4" fontId="10" fillId="0" borderId="6" xfId="0" applyNumberFormat="1" applyFont="1" applyBorder="1"/>
    <xf numFmtId="0" fontId="17" fillId="0" borderId="0" xfId="0" applyFont="1"/>
    <xf numFmtId="0" fontId="10" fillId="0" borderId="0" xfId="0" applyFont="1" applyAlignment="1">
      <alignment horizontal="left" vertical="top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74" fontId="18" fillId="0" borderId="2" xfId="0" applyNumberFormat="1" applyFont="1" applyBorder="1" applyAlignment="1">
      <alignment horizontal="center" vertical="center"/>
    </xf>
    <xf numFmtId="174" fontId="18" fillId="0" borderId="2" xfId="0" applyNumberFormat="1" applyFont="1" applyBorder="1" applyAlignment="1">
      <alignment vertical="center"/>
    </xf>
    <xf numFmtId="174" fontId="18" fillId="0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174" fontId="18" fillId="0" borderId="5" xfId="0" applyNumberFormat="1" applyFont="1" applyBorder="1" applyAlignment="1">
      <alignment horizontal="center" vertical="center"/>
    </xf>
    <xf numFmtId="174" fontId="18" fillId="0" borderId="4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center" vertical="center"/>
    </xf>
    <xf numFmtId="174" fontId="18" fillId="0" borderId="3" xfId="0" applyNumberFormat="1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74" fontId="18" fillId="0" borderId="6" xfId="0" applyNumberFormat="1" applyFont="1" applyBorder="1" applyAlignment="1">
      <alignment horizontal="center" vertical="center"/>
    </xf>
    <xf numFmtId="174" fontId="18" fillId="0" borderId="6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174" fontId="4" fillId="0" borderId="2" xfId="0" applyNumberFormat="1" applyFont="1" applyBorder="1" applyAlignment="1">
      <alignment horizontal="center" vertical="center"/>
    </xf>
    <xf numFmtId="174" fontId="4" fillId="0" borderId="2" xfId="0" applyNumberFormat="1" applyFont="1" applyBorder="1" applyAlignment="1">
      <alignment vertical="center"/>
    </xf>
    <xf numFmtId="174" fontId="18" fillId="0" borderId="4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172" fontId="18" fillId="0" borderId="0" xfId="0" applyNumberFormat="1" applyFont="1"/>
    <xf numFmtId="0" fontId="4" fillId="0" borderId="0" xfId="0" applyFont="1"/>
    <xf numFmtId="0" fontId="16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174" fontId="18" fillId="0" borderId="23" xfId="0" applyNumberFormat="1" applyFont="1" applyBorder="1" applyAlignment="1">
      <alignment horizontal="center" vertical="center"/>
    </xf>
    <xf numFmtId="175" fontId="18" fillId="0" borderId="23" xfId="1" applyNumberFormat="1" applyFont="1" applyFill="1" applyBorder="1" applyAlignment="1" applyProtection="1">
      <alignment horizontal="center" vertical="center"/>
    </xf>
    <xf numFmtId="0" fontId="18" fillId="0" borderId="24" xfId="0" applyFont="1" applyBorder="1" applyAlignment="1">
      <alignment vertical="center"/>
    </xf>
    <xf numFmtId="4" fontId="18" fillId="0" borderId="23" xfId="0" applyNumberFormat="1" applyFont="1" applyBorder="1" applyAlignment="1">
      <alignment horizontal="center" vertical="center"/>
    </xf>
    <xf numFmtId="174" fontId="18" fillId="0" borderId="25" xfId="0" applyNumberFormat="1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174" fontId="18" fillId="0" borderId="23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174" fontId="4" fillId="0" borderId="27" xfId="0" applyNumberFormat="1" applyFont="1" applyBorder="1" applyAlignment="1">
      <alignment horizontal="center" vertical="center"/>
    </xf>
    <xf numFmtId="174" fontId="4" fillId="0" borderId="23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171" fontId="18" fillId="3" borderId="29" xfId="2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172" fontId="4" fillId="0" borderId="31" xfId="0" applyNumberFormat="1" applyFont="1" applyBorder="1" applyAlignment="1">
      <alignment horizontal="center" vertical="center"/>
    </xf>
    <xf numFmtId="174" fontId="4" fillId="0" borderId="31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4" fontId="18" fillId="0" borderId="31" xfId="0" applyNumberFormat="1" applyFont="1" applyBorder="1" applyAlignment="1">
      <alignment horizontal="center" vertical="center"/>
    </xf>
    <xf numFmtId="174" fontId="4" fillId="0" borderId="3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177" fontId="25" fillId="0" borderId="0" xfId="2" applyNumberFormat="1" applyFont="1" applyAlignment="1">
      <alignment horizontal="left" vertical="center" wrapText="1"/>
    </xf>
    <xf numFmtId="177" fontId="26" fillId="0" borderId="0" xfId="2" applyNumberFormat="1" applyFont="1" applyAlignment="1">
      <alignment horizontal="left" vertical="center" wrapText="1"/>
    </xf>
    <xf numFmtId="177" fontId="25" fillId="5" borderId="0" xfId="2" applyNumberFormat="1" applyFont="1" applyFill="1" applyBorder="1" applyAlignment="1">
      <alignment horizontal="left" vertical="center" wrapText="1"/>
    </xf>
    <xf numFmtId="0" fontId="27" fillId="6" borderId="46" xfId="0" applyFont="1" applyFill="1" applyBorder="1" applyAlignment="1">
      <alignment horizontal="center" vertical="center" wrapText="1"/>
    </xf>
    <xf numFmtId="177" fontId="27" fillId="6" borderId="47" xfId="2" applyNumberFormat="1" applyFont="1" applyFill="1" applyBorder="1" applyAlignment="1">
      <alignment horizontal="center" vertical="center" wrapText="1"/>
    </xf>
    <xf numFmtId="177" fontId="28" fillId="7" borderId="47" xfId="2" applyNumberFormat="1" applyFont="1" applyFill="1" applyBorder="1" applyAlignment="1">
      <alignment horizontal="center" vertical="center" wrapText="1"/>
    </xf>
    <xf numFmtId="177" fontId="27" fillId="5" borderId="0" xfId="2" applyNumberFormat="1" applyFont="1" applyFill="1" applyBorder="1" applyAlignment="1">
      <alignment horizontal="center" vertical="center" wrapText="1"/>
    </xf>
    <xf numFmtId="0" fontId="29" fillId="7" borderId="48" xfId="0" applyFont="1" applyFill="1" applyBorder="1" applyAlignment="1">
      <alignment horizontal="left" vertical="center" wrapText="1"/>
    </xf>
    <xf numFmtId="177" fontId="29" fillId="0" borderId="14" xfId="2" applyNumberFormat="1" applyFont="1" applyBorder="1" applyAlignment="1">
      <alignment horizontal="center" vertical="center" wrapText="1"/>
    </xf>
    <xf numFmtId="9" fontId="29" fillId="7" borderId="14" xfId="8" applyFont="1" applyFill="1" applyBorder="1" applyAlignment="1">
      <alignment horizontal="center" vertical="center" wrapText="1"/>
    </xf>
    <xf numFmtId="177" fontId="30" fillId="5" borderId="0" xfId="2" applyNumberFormat="1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177" fontId="25" fillId="0" borderId="14" xfId="2" applyNumberFormat="1" applyFont="1" applyBorder="1" applyAlignment="1">
      <alignment horizontal="left" vertical="center" wrapText="1"/>
    </xf>
    <xf numFmtId="177" fontId="26" fillId="7" borderId="14" xfId="2" applyNumberFormat="1" applyFont="1" applyFill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177" fontId="25" fillId="0" borderId="50" xfId="2" applyNumberFormat="1" applyFont="1" applyBorder="1" applyAlignment="1">
      <alignment horizontal="left" vertical="center" wrapText="1"/>
    </xf>
    <xf numFmtId="177" fontId="26" fillId="7" borderId="50" xfId="2" applyNumberFormat="1" applyFont="1" applyFill="1" applyBorder="1" applyAlignment="1">
      <alignment horizontal="left" vertical="center" wrapText="1"/>
    </xf>
    <xf numFmtId="0" fontId="31" fillId="6" borderId="51" xfId="0" applyFont="1" applyFill="1" applyBorder="1" applyAlignment="1">
      <alignment horizontal="left" vertical="center" wrapText="1"/>
    </xf>
    <xf numFmtId="177" fontId="31" fillId="6" borderId="52" xfId="2" applyNumberFormat="1" applyFont="1" applyFill="1" applyBorder="1" applyAlignment="1">
      <alignment horizontal="left" vertical="center" wrapText="1"/>
    </xf>
    <xf numFmtId="177" fontId="31" fillId="6" borderId="0" xfId="2" applyNumberFormat="1" applyFont="1" applyFill="1" applyBorder="1" applyAlignment="1">
      <alignment horizontal="left" vertical="center" wrapText="1"/>
    </xf>
    <xf numFmtId="0" fontId="25" fillId="0" borderId="53" xfId="0" applyFont="1" applyBorder="1" applyAlignment="1">
      <alignment vertical="center" wrapText="1"/>
    </xf>
    <xf numFmtId="0" fontId="25" fillId="0" borderId="54" xfId="0" applyFont="1" applyBorder="1" applyAlignment="1">
      <alignment vertical="center" wrapText="1"/>
    </xf>
    <xf numFmtId="0" fontId="26" fillId="0" borderId="54" xfId="0" applyFont="1" applyBorder="1" applyAlignment="1">
      <alignment vertical="center" wrapText="1"/>
    </xf>
    <xf numFmtId="0" fontId="25" fillId="5" borderId="0" xfId="0" applyFont="1" applyFill="1" applyBorder="1" applyAlignment="1">
      <alignment vertical="center" wrapText="1"/>
    </xf>
    <xf numFmtId="9" fontId="29" fillId="0" borderId="14" xfId="8" applyFont="1" applyBorder="1" applyAlignment="1">
      <alignment horizontal="center" vertical="center" wrapText="1"/>
    </xf>
    <xf numFmtId="0" fontId="32" fillId="0" borderId="48" xfId="0" applyFont="1" applyBorder="1" applyAlignment="1">
      <alignment horizontal="left" vertical="center" wrapText="1"/>
    </xf>
    <xf numFmtId="9" fontId="33" fillId="0" borderId="14" xfId="8" applyFont="1" applyBorder="1" applyAlignment="1">
      <alignment horizontal="center" vertical="center" wrapText="1"/>
    </xf>
    <xf numFmtId="9" fontId="28" fillId="7" borderId="14" xfId="8" applyFont="1" applyFill="1" applyBorder="1" applyAlignment="1">
      <alignment horizontal="center" vertical="center" wrapText="1"/>
    </xf>
    <xf numFmtId="177" fontId="33" fillId="5" borderId="0" xfId="2" applyNumberFormat="1" applyFont="1" applyFill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177" fontId="25" fillId="0" borderId="56" xfId="2" applyNumberFormat="1" applyFont="1" applyBorder="1" applyAlignment="1">
      <alignment horizontal="left" vertical="center" wrapText="1"/>
    </xf>
    <xf numFmtId="177" fontId="26" fillId="7" borderId="56" xfId="2" applyNumberFormat="1" applyFont="1" applyFill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177" fontId="25" fillId="0" borderId="58" xfId="2" applyNumberFormat="1" applyFont="1" applyBorder="1" applyAlignment="1">
      <alignment horizontal="left" vertical="center" wrapText="1"/>
    </xf>
    <xf numFmtId="177" fontId="26" fillId="7" borderId="58" xfId="2" applyNumberFormat="1" applyFont="1" applyFill="1" applyBorder="1" applyAlignment="1">
      <alignment horizontal="left" vertical="center" wrapText="1"/>
    </xf>
    <xf numFmtId="177" fontId="25" fillId="5" borderId="59" xfId="2" applyNumberFormat="1" applyFont="1" applyFill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177" fontId="33" fillId="0" borderId="61" xfId="2" applyNumberFormat="1" applyFont="1" applyBorder="1" applyAlignment="1">
      <alignment horizontal="left" vertical="center" wrapText="1"/>
    </xf>
    <xf numFmtId="177" fontId="28" fillId="7" borderId="52" xfId="2" applyNumberFormat="1" applyFont="1" applyFill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177" fontId="33" fillId="0" borderId="52" xfId="2" applyNumberFormat="1" applyFont="1" applyBorder="1" applyAlignment="1">
      <alignment horizontal="left" vertical="center" wrapText="1"/>
    </xf>
    <xf numFmtId="177" fontId="33" fillId="5" borderId="52" xfId="2" applyNumberFormat="1" applyFont="1" applyFill="1" applyBorder="1" applyAlignment="1">
      <alignment horizontal="left" vertical="center" wrapText="1"/>
    </xf>
    <xf numFmtId="0" fontId="25" fillId="0" borderId="60" xfId="0" applyFont="1" applyBorder="1" applyAlignment="1">
      <alignment vertical="center" wrapText="1"/>
    </xf>
    <xf numFmtId="0" fontId="25" fillId="0" borderId="61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9" fontId="33" fillId="5" borderId="0" xfId="8" applyFont="1" applyFill="1" applyBorder="1" applyAlignment="1">
      <alignment horizontal="center" vertical="center" wrapText="1"/>
    </xf>
    <xf numFmtId="177" fontId="25" fillId="5" borderId="62" xfId="2" applyNumberFormat="1" applyFont="1" applyFill="1" applyBorder="1" applyAlignment="1">
      <alignment horizontal="left" vertical="center" wrapText="1"/>
    </xf>
    <xf numFmtId="9" fontId="28" fillId="0" borderId="14" xfId="8" applyFont="1" applyBorder="1" applyAlignment="1">
      <alignment horizontal="center" vertical="center" wrapText="1"/>
    </xf>
    <xf numFmtId="0" fontId="33" fillId="0" borderId="63" xfId="0" applyFont="1" applyBorder="1" applyAlignment="1">
      <alignment horizontal="left" vertical="center" wrapText="1"/>
    </xf>
    <xf numFmtId="177" fontId="33" fillId="0" borderId="64" xfId="2" applyNumberFormat="1" applyFont="1" applyBorder="1" applyAlignment="1">
      <alignment horizontal="left" vertical="center" wrapText="1"/>
    </xf>
    <xf numFmtId="177" fontId="28" fillId="0" borderId="64" xfId="2" applyNumberFormat="1" applyFont="1" applyBorder="1" applyAlignment="1">
      <alignment horizontal="left" vertical="center" wrapText="1"/>
    </xf>
    <xf numFmtId="0" fontId="33" fillId="0" borderId="65" xfId="0" applyFont="1" applyBorder="1" applyAlignment="1">
      <alignment vertical="center" wrapText="1"/>
    </xf>
    <xf numFmtId="0" fontId="33" fillId="0" borderId="59" xfId="0" applyFont="1" applyBorder="1" applyAlignment="1">
      <alignment vertical="center" wrapText="1"/>
    </xf>
    <xf numFmtId="0" fontId="28" fillId="0" borderId="59" xfId="0" applyFont="1" applyBorder="1" applyAlignment="1">
      <alignment vertical="center" wrapText="1"/>
    </xf>
    <xf numFmtId="0" fontId="33" fillId="5" borderId="0" xfId="0" applyFont="1" applyFill="1" applyBorder="1" applyAlignment="1">
      <alignment vertical="center" wrapText="1"/>
    </xf>
    <xf numFmtId="178" fontId="33" fillId="0" borderId="14" xfId="8" applyNumberFormat="1" applyFont="1" applyBorder="1" applyAlignment="1">
      <alignment horizontal="center" vertical="center" wrapText="1"/>
    </xf>
    <xf numFmtId="178" fontId="28" fillId="0" borderId="14" xfId="8" applyNumberFormat="1" applyFont="1" applyBorder="1" applyAlignment="1">
      <alignment horizontal="center" vertical="center" wrapText="1"/>
    </xf>
    <xf numFmtId="177" fontId="33" fillId="5" borderId="0" xfId="2" applyNumberFormat="1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left" vertical="center" wrapText="1"/>
    </xf>
    <xf numFmtId="0" fontId="25" fillId="0" borderId="65" xfId="0" applyFont="1" applyBorder="1" applyAlignment="1">
      <alignment vertical="center" wrapText="1"/>
    </xf>
    <xf numFmtId="0" fontId="25" fillId="0" borderId="59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34" fillId="7" borderId="51" xfId="0" applyFont="1" applyFill="1" applyBorder="1" applyAlignment="1">
      <alignment horizontal="left" vertical="center" wrapText="1"/>
    </xf>
    <xf numFmtId="177" fontId="28" fillId="5" borderId="0" xfId="2" applyNumberFormat="1" applyFont="1" applyFill="1" applyBorder="1" applyAlignment="1">
      <alignment horizontal="left" vertical="center" wrapText="1"/>
    </xf>
    <xf numFmtId="0" fontId="28" fillId="0" borderId="65" xfId="0" applyFont="1" applyBorder="1" applyAlignment="1">
      <alignment vertical="center" wrapText="1"/>
    </xf>
    <xf numFmtId="9" fontId="28" fillId="0" borderId="59" xfId="8" applyFont="1" applyBorder="1" applyAlignment="1">
      <alignment horizontal="center" vertical="center" wrapText="1"/>
    </xf>
    <xf numFmtId="0" fontId="28" fillId="0" borderId="28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9" fontId="28" fillId="0" borderId="0" xfId="8" applyFont="1" applyBorder="1" applyAlignment="1">
      <alignment horizontal="center" vertical="center" wrapText="1"/>
    </xf>
    <xf numFmtId="179" fontId="28" fillId="0" borderId="14" xfId="3" applyNumberFormat="1" applyFont="1" applyBorder="1" applyAlignment="1">
      <alignment vertical="center" wrapText="1"/>
    </xf>
    <xf numFmtId="179" fontId="28" fillId="0" borderId="14" xfId="3" applyNumberFormat="1" applyFont="1" applyBorder="1" applyAlignment="1">
      <alignment horizontal="center" vertical="center" wrapText="1"/>
    </xf>
    <xf numFmtId="179" fontId="28" fillId="5" borderId="14" xfId="3" applyNumberFormat="1" applyFont="1" applyFill="1" applyBorder="1" applyAlignment="1">
      <alignment horizontal="left" vertical="center" wrapText="1"/>
    </xf>
    <xf numFmtId="0" fontId="35" fillId="6" borderId="51" xfId="0" applyFont="1" applyFill="1" applyBorder="1" applyAlignment="1">
      <alignment horizontal="left" vertical="center" wrapText="1"/>
    </xf>
    <xf numFmtId="177" fontId="27" fillId="6" borderId="52" xfId="2" applyNumberFormat="1" applyFont="1" applyFill="1" applyBorder="1" applyAlignment="1">
      <alignment horizontal="left" vertical="center" wrapText="1"/>
    </xf>
    <xf numFmtId="177" fontId="27" fillId="6" borderId="0" xfId="2" applyNumberFormat="1" applyFont="1" applyFill="1" applyBorder="1" applyAlignment="1">
      <alignment horizontal="left" vertical="center" wrapText="1"/>
    </xf>
    <xf numFmtId="0" fontId="28" fillId="0" borderId="66" xfId="0" applyFont="1" applyBorder="1" applyAlignment="1">
      <alignment vertical="center" wrapText="1"/>
    </xf>
    <xf numFmtId="0" fontId="28" fillId="0" borderId="67" xfId="0" applyFont="1" applyBorder="1" applyAlignment="1">
      <alignment vertical="center" wrapText="1"/>
    </xf>
    <xf numFmtId="9" fontId="28" fillId="0" borderId="67" xfId="8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177" fontId="26" fillId="0" borderId="0" xfId="2" applyNumberFormat="1" applyFont="1" applyBorder="1" applyAlignment="1">
      <alignment vertical="center" wrapText="1"/>
    </xf>
    <xf numFmtId="9" fontId="26" fillId="0" borderId="0" xfId="8" applyFont="1" applyBorder="1" applyAlignment="1">
      <alignment vertical="center" wrapText="1"/>
    </xf>
    <xf numFmtId="0" fontId="37" fillId="5" borderId="0" xfId="0" applyFont="1" applyFill="1" applyBorder="1" applyAlignment="1">
      <alignment vertical="center"/>
    </xf>
    <xf numFmtId="0" fontId="38" fillId="5" borderId="0" xfId="0" applyFont="1" applyFill="1" applyBorder="1"/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39" fillId="0" borderId="14" xfId="0" applyFont="1" applyBorder="1" applyAlignment="1">
      <alignment horizontal="center"/>
    </xf>
    <xf numFmtId="179" fontId="40" fillId="7" borderId="14" xfId="3" applyNumberFormat="1" applyFont="1" applyFill="1" applyBorder="1"/>
    <xf numFmtId="0" fontId="40" fillId="0" borderId="14" xfId="0" applyFont="1" applyBorder="1"/>
    <xf numFmtId="10" fontId="40" fillId="7" borderId="14" xfId="0" applyNumberFormat="1" applyFont="1" applyFill="1" applyBorder="1"/>
    <xf numFmtId="0" fontId="41" fillId="0" borderId="71" xfId="0" applyFont="1" applyBorder="1" applyAlignment="1"/>
    <xf numFmtId="0" fontId="41" fillId="0" borderId="0" xfId="0" applyFont="1" applyAlignment="1">
      <alignment horizontal="center"/>
    </xf>
    <xf numFmtId="0" fontId="41" fillId="0" borderId="0" xfId="0" applyFont="1" applyAlignment="1"/>
    <xf numFmtId="0" fontId="40" fillId="7" borderId="14" xfId="0" applyFont="1" applyFill="1" applyBorder="1"/>
    <xf numFmtId="10" fontId="38" fillId="0" borderId="14" xfId="8" applyNumberFormat="1" applyFont="1" applyBorder="1"/>
    <xf numFmtId="0" fontId="38" fillId="0" borderId="14" xfId="0" applyFont="1" applyBorder="1"/>
    <xf numFmtId="165" fontId="42" fillId="6" borderId="72" xfId="0" applyNumberFormat="1" applyFont="1" applyFill="1" applyBorder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center"/>
    </xf>
    <xf numFmtId="0" fontId="43" fillId="7" borderId="14" xfId="0" applyFont="1" applyFill="1" applyBorder="1" applyAlignment="1">
      <alignment horizontal="center"/>
    </xf>
    <xf numFmtId="0" fontId="38" fillId="0" borderId="14" xfId="0" applyFont="1" applyBorder="1" applyAlignment="1">
      <alignment horizontal="center"/>
    </xf>
    <xf numFmtId="165" fontId="38" fillId="0" borderId="14" xfId="0" applyNumberFormat="1" applyFont="1" applyBorder="1"/>
    <xf numFmtId="179" fontId="38" fillId="0" borderId="14" xfId="0" applyNumberFormat="1" applyFont="1" applyBorder="1"/>
    <xf numFmtId="164" fontId="38" fillId="0" borderId="14" xfId="0" applyNumberFormat="1" applyFont="1" applyBorder="1"/>
    <xf numFmtId="165" fontId="38" fillId="0" borderId="56" xfId="0" applyNumberFormat="1" applyFont="1" applyBorder="1"/>
    <xf numFmtId="165" fontId="37" fillId="7" borderId="14" xfId="0" applyNumberFormat="1" applyFont="1" applyFill="1" applyBorder="1"/>
    <xf numFmtId="0" fontId="37" fillId="0" borderId="0" xfId="0" applyFont="1" applyAlignment="1">
      <alignment horizontal="center"/>
    </xf>
    <xf numFmtId="165" fontId="37" fillId="0" borderId="0" xfId="0" applyNumberFormat="1" applyFont="1"/>
    <xf numFmtId="165" fontId="43" fillId="0" borderId="72" xfId="0" applyNumberFormat="1" applyFont="1" applyBorder="1"/>
    <xf numFmtId="0" fontId="5" fillId="0" borderId="0" xfId="0" applyFont="1"/>
    <xf numFmtId="0" fontId="15" fillId="0" borderId="0" xfId="0" applyFont="1"/>
    <xf numFmtId="0" fontId="12" fillId="0" borderId="2" xfId="6" applyFont="1" applyBorder="1" applyAlignment="1">
      <alignment horizontal="center"/>
    </xf>
    <xf numFmtId="14" fontId="1" fillId="5" borderId="2" xfId="7" applyNumberFormat="1" applyFont="1" applyFill="1" applyBorder="1" applyAlignment="1">
      <alignment horizontal="center"/>
    </xf>
    <xf numFmtId="0" fontId="32" fillId="0" borderId="55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28" fillId="7" borderId="55" xfId="0" applyFont="1" applyFill="1" applyBorder="1" applyAlignment="1">
      <alignment horizontal="left" vertical="center" wrapText="1"/>
    </xf>
    <xf numFmtId="0" fontId="28" fillId="7" borderId="51" xfId="0" applyFont="1" applyFill="1" applyBorder="1" applyAlignment="1">
      <alignment horizontal="left" vertical="center" wrapText="1"/>
    </xf>
    <xf numFmtId="0" fontId="36" fillId="6" borderId="68" xfId="0" applyFont="1" applyFill="1" applyBorder="1" applyAlignment="1">
      <alignment horizontal="center" vertical="center"/>
    </xf>
    <xf numFmtId="0" fontId="36" fillId="6" borderId="69" xfId="0" applyFont="1" applyFill="1" applyBorder="1" applyAlignment="1">
      <alignment horizontal="center" vertical="center"/>
    </xf>
    <xf numFmtId="0" fontId="36" fillId="6" borderId="7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33" xfId="7" applyFont="1" applyBorder="1" applyAlignment="1">
      <alignment horizontal="center" vertical="center"/>
    </xf>
    <xf numFmtId="0" fontId="4" fillId="0" borderId="34" xfId="7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6" applyFont="1" applyBorder="1" applyAlignment="1">
      <alignment horizontal="center"/>
    </xf>
    <xf numFmtId="0" fontId="12" fillId="0" borderId="2" xfId="6" applyFont="1" applyBorder="1" applyAlignment="1">
      <alignment horizontal="center"/>
    </xf>
    <xf numFmtId="0" fontId="0" fillId="0" borderId="0" xfId="6" applyFont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10">
    <cellStyle name="Euro" xfId="1" xr:uid="{00000000-0005-0000-0000-000000000000}"/>
    <cellStyle name="Millares" xfId="2" builtinId="3"/>
    <cellStyle name="Moneda" xfId="3" builtinId="4"/>
    <cellStyle name="Moneda 2" xfId="4" xr:uid="{00000000-0005-0000-0000-000003000000}"/>
    <cellStyle name="Neutral" xfId="5" builtinId="28" customBuiltin="1"/>
    <cellStyle name="Normal" xfId="0" builtinId="0"/>
    <cellStyle name="Normal 2" xfId="6" xr:uid="{00000000-0005-0000-0000-000006000000}"/>
    <cellStyle name="Normal_Copia de INFO  JUNIO 08" xfId="7" xr:uid="{00000000-0005-0000-0000-000007000000}"/>
    <cellStyle name="Porcentaje" xfId="8" builtinId="5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6"/>
  <sheetViews>
    <sheetView topLeftCell="A2" zoomScale="87" zoomScaleNormal="87" workbookViewId="0">
      <selection activeCell="A11" sqref="A11"/>
    </sheetView>
  </sheetViews>
  <sheetFormatPr defaultColWidth="11.5703125" defaultRowHeight="15"/>
  <cols>
    <col min="1" max="1" width="23.28515625" style="224" customWidth="1"/>
    <col min="2" max="2" width="14.28515625" style="225" customWidth="1"/>
    <col min="3" max="3" width="12.7109375" style="226" bestFit="1" customWidth="1"/>
    <col min="4" max="4" width="14.7109375" style="225" bestFit="1" customWidth="1"/>
    <col min="5" max="5" width="9.7109375" style="226" bestFit="1" customWidth="1"/>
    <col min="6" max="6" width="17.7109375" style="225" bestFit="1" customWidth="1"/>
    <col min="7" max="7" width="10" style="226" bestFit="1" customWidth="1"/>
    <col min="8" max="8" width="14.7109375" style="225" bestFit="1" customWidth="1"/>
    <col min="9" max="9" width="10.140625" style="226" bestFit="1" customWidth="1"/>
    <col min="10" max="10" width="14.7109375" style="225" bestFit="1" customWidth="1"/>
    <col min="11" max="11" width="8.28515625" style="226" bestFit="1" customWidth="1"/>
    <col min="12" max="12" width="14.7109375" style="225" bestFit="1" customWidth="1"/>
    <col min="13" max="13" width="9.85546875" style="226" bestFit="1" customWidth="1"/>
    <col min="14" max="14" width="14.7109375" style="225" bestFit="1" customWidth="1"/>
    <col min="15" max="15" width="8.28515625" style="226" bestFit="1" customWidth="1"/>
    <col min="16" max="16" width="14.7109375" style="225" bestFit="1" customWidth="1"/>
    <col min="17" max="17" width="10.28515625" style="226" bestFit="1" customWidth="1"/>
    <col min="18" max="18" width="14.7109375" style="225" bestFit="1" customWidth="1"/>
    <col min="19" max="19" width="9.7109375" style="226" bestFit="1" customWidth="1"/>
    <col min="20" max="20" width="14.7109375" style="225" bestFit="1" customWidth="1"/>
    <col min="21" max="21" width="10" style="226" bestFit="1" customWidth="1"/>
    <col min="22" max="22" width="14.7109375" style="225" bestFit="1" customWidth="1"/>
    <col min="23" max="23" width="10.28515625" style="226" bestFit="1" customWidth="1"/>
    <col min="24" max="24" width="14.7109375" style="225" bestFit="1" customWidth="1"/>
    <col min="25" max="25" width="9.42578125" style="226" bestFit="1" customWidth="1"/>
    <col min="26" max="16384" width="11.5703125" style="227"/>
  </cols>
  <sheetData>
    <row r="1" spans="1:25" ht="15.75" thickBot="1"/>
    <row r="2" spans="1:25" s="231" customFormat="1" ht="30">
      <c r="A2" s="228" t="s">
        <v>0</v>
      </c>
      <c r="B2" s="229" t="s">
        <v>1</v>
      </c>
      <c r="C2" s="230" t="s">
        <v>2</v>
      </c>
      <c r="D2" s="229" t="s">
        <v>3</v>
      </c>
      <c r="E2" s="230" t="s">
        <v>4</v>
      </c>
      <c r="F2" s="229" t="s">
        <v>5</v>
      </c>
      <c r="G2" s="230" t="s">
        <v>6</v>
      </c>
      <c r="H2" s="229" t="s">
        <v>7</v>
      </c>
      <c r="I2" s="230" t="s">
        <v>8</v>
      </c>
      <c r="J2" s="229" t="s">
        <v>9</v>
      </c>
      <c r="K2" s="230" t="s">
        <v>10</v>
      </c>
      <c r="L2" s="229" t="s">
        <v>11</v>
      </c>
      <c r="M2" s="230" t="s">
        <v>12</v>
      </c>
      <c r="N2" s="229" t="s">
        <v>13</v>
      </c>
      <c r="O2" s="230" t="s">
        <v>14</v>
      </c>
      <c r="P2" s="229" t="s">
        <v>15</v>
      </c>
      <c r="Q2" s="230" t="s">
        <v>16</v>
      </c>
      <c r="R2" s="229" t="s">
        <v>17</v>
      </c>
      <c r="S2" s="230" t="s">
        <v>18</v>
      </c>
      <c r="T2" s="229" t="s">
        <v>19</v>
      </c>
      <c r="U2" s="230" t="s">
        <v>20</v>
      </c>
      <c r="V2" s="229" t="s">
        <v>21</v>
      </c>
      <c r="W2" s="230" t="s">
        <v>22</v>
      </c>
      <c r="X2" s="229" t="s">
        <v>23</v>
      </c>
      <c r="Y2" s="230" t="s">
        <v>24</v>
      </c>
    </row>
    <row r="3" spans="1:25" s="235" customFormat="1" ht="15.75">
      <c r="A3" s="232" t="s">
        <v>25</v>
      </c>
      <c r="B3" s="233" t="e">
        <f>IF((C7/B7)&gt;=100%,"CUMPLE","INCUMPLE")</f>
        <v>#DIV/0!</v>
      </c>
      <c r="C3" s="234" t="e">
        <f>+C7/B7</f>
        <v>#DIV/0!</v>
      </c>
      <c r="D3" s="233" t="e">
        <f>IF((E7/D7)&gt;=100%,"CUMPLE","INCUMPLE")</f>
        <v>#DIV/0!</v>
      </c>
      <c r="E3" s="234" t="e">
        <f>+E7/D7</f>
        <v>#DIV/0!</v>
      </c>
      <c r="F3" s="233" t="e">
        <f>IF((G7/F7)&gt;=100%,"CUMPLE","INCUMPLE")</f>
        <v>#DIV/0!</v>
      </c>
      <c r="G3" s="234" t="e">
        <f>+G7/F7</f>
        <v>#DIV/0!</v>
      </c>
      <c r="H3" s="233" t="e">
        <f>IF((I7/H7)&gt;=100%,"CUMPLE","INCUMPLE")</f>
        <v>#DIV/0!</v>
      </c>
      <c r="I3" s="234" t="e">
        <f>+I7/H7</f>
        <v>#DIV/0!</v>
      </c>
      <c r="J3" s="233" t="e">
        <f>IF((K7/J7)&gt;=100%,"CUMPLE","INCUMPLE")</f>
        <v>#DIV/0!</v>
      </c>
      <c r="K3" s="234" t="e">
        <f>+K7/J7</f>
        <v>#DIV/0!</v>
      </c>
      <c r="L3" s="233" t="e">
        <f>IF((M7/L7)&gt;=100%,"CUMPLE","INCUMPLE")</f>
        <v>#DIV/0!</v>
      </c>
      <c r="M3" s="234" t="e">
        <f>+M7/L7</f>
        <v>#DIV/0!</v>
      </c>
      <c r="N3" s="233" t="e">
        <f>IF((O7/N7)&gt;=100%,"CUMPLE","INCUMPLE")</f>
        <v>#DIV/0!</v>
      </c>
      <c r="O3" s="234" t="e">
        <f>+O7/N7</f>
        <v>#DIV/0!</v>
      </c>
      <c r="P3" s="233" t="e">
        <f>IF((Q7/P7)&gt;=100%,"CUMPLE","INCUMPLE")</f>
        <v>#DIV/0!</v>
      </c>
      <c r="Q3" s="234" t="e">
        <f>+Q7/P7</f>
        <v>#DIV/0!</v>
      </c>
      <c r="R3" s="233" t="e">
        <f>IF((S7/R7)&gt;=100%,"CUMPLE","INCUMPLE")</f>
        <v>#DIV/0!</v>
      </c>
      <c r="S3" s="234" t="e">
        <f>+S7/R7</f>
        <v>#DIV/0!</v>
      </c>
      <c r="T3" s="233" t="e">
        <f>IF((U7/T7)&gt;=100%,"CUMPLE","INCUMPLE")</f>
        <v>#DIV/0!</v>
      </c>
      <c r="U3" s="234" t="e">
        <f>+U7/T7</f>
        <v>#DIV/0!</v>
      </c>
      <c r="V3" s="233" t="e">
        <f>IF((W7/V7)&gt;=100%,"CUMPLE","INCUMPLE")</f>
        <v>#DIV/0!</v>
      </c>
      <c r="W3" s="234" t="e">
        <f>+W7/V7</f>
        <v>#DIV/0!</v>
      </c>
      <c r="X3" s="233" t="e">
        <f>IF((Y7/X7)&gt;=100%,"CUMPLE","INCUMPLE")</f>
        <v>#DIV/0!</v>
      </c>
      <c r="Y3" s="234" t="e">
        <f>+Y7/X7</f>
        <v>#DIV/0!</v>
      </c>
    </row>
    <row r="4" spans="1:25">
      <c r="A4" s="236" t="s">
        <v>26</v>
      </c>
      <c r="B4" s="237"/>
      <c r="C4" s="238"/>
      <c r="D4" s="237"/>
      <c r="E4" s="238"/>
      <c r="F4" s="237"/>
      <c r="G4" s="238"/>
      <c r="H4" s="237"/>
      <c r="I4" s="238"/>
      <c r="J4" s="237"/>
      <c r="K4" s="238"/>
      <c r="L4" s="237"/>
      <c r="M4" s="238"/>
      <c r="N4" s="237"/>
      <c r="O4" s="238"/>
      <c r="P4" s="237"/>
      <c r="Q4" s="238"/>
      <c r="R4" s="237"/>
      <c r="S4" s="238"/>
      <c r="T4" s="237"/>
      <c r="U4" s="238"/>
      <c r="V4" s="237"/>
      <c r="W4" s="238"/>
      <c r="X4" s="237"/>
      <c r="Y4" s="238"/>
    </row>
    <row r="5" spans="1:25">
      <c r="A5" s="236" t="s">
        <v>27</v>
      </c>
      <c r="B5" s="237"/>
      <c r="C5" s="238"/>
      <c r="D5" s="237"/>
      <c r="E5" s="238"/>
      <c r="F5" s="237"/>
      <c r="G5" s="238"/>
      <c r="H5" s="237"/>
      <c r="I5" s="238"/>
      <c r="J5" s="237"/>
      <c r="K5" s="238"/>
      <c r="L5" s="237"/>
      <c r="M5" s="238"/>
      <c r="N5" s="237"/>
      <c r="O5" s="238"/>
      <c r="P5" s="237"/>
      <c r="Q5" s="238"/>
      <c r="R5" s="237"/>
      <c r="S5" s="238"/>
      <c r="T5" s="237"/>
      <c r="U5" s="238"/>
      <c r="V5" s="237"/>
      <c r="W5" s="238"/>
      <c r="X5" s="237"/>
      <c r="Y5" s="238"/>
    </row>
    <row r="6" spans="1:25" ht="15.75" thickBot="1">
      <c r="A6" s="239" t="s">
        <v>28</v>
      </c>
      <c r="B6" s="240">
        <v>0</v>
      </c>
      <c r="C6" s="241"/>
      <c r="D6" s="240"/>
      <c r="E6" s="241"/>
      <c r="F6" s="240"/>
      <c r="G6" s="241"/>
      <c r="H6" s="240"/>
      <c r="I6" s="241"/>
      <c r="J6" s="240"/>
      <c r="K6" s="241"/>
      <c r="L6" s="240"/>
      <c r="M6" s="241"/>
      <c r="N6" s="240"/>
      <c r="O6" s="241"/>
      <c r="P6" s="240"/>
      <c r="Q6" s="241"/>
      <c r="R6" s="240"/>
      <c r="S6" s="241"/>
      <c r="T6" s="240"/>
      <c r="U6" s="241"/>
      <c r="V6" s="240"/>
      <c r="W6" s="241"/>
      <c r="X6" s="240"/>
      <c r="Y6" s="241"/>
    </row>
    <row r="7" spans="1:25" s="244" customFormat="1">
      <c r="A7" s="242" t="s">
        <v>29</v>
      </c>
      <c r="B7" s="243">
        <f>SUM(B4:B6)</f>
        <v>0</v>
      </c>
      <c r="C7" s="243">
        <f>SUM(C4:C6)</f>
        <v>0</v>
      </c>
      <c r="D7" s="243">
        <f t="shared" ref="D7:Y7" si="0">SUM(D4:D6)</f>
        <v>0</v>
      </c>
      <c r="E7" s="243">
        <f t="shared" si="0"/>
        <v>0</v>
      </c>
      <c r="F7" s="243">
        <f t="shared" si="0"/>
        <v>0</v>
      </c>
      <c r="G7" s="243">
        <f t="shared" si="0"/>
        <v>0</v>
      </c>
      <c r="H7" s="243">
        <f t="shared" si="0"/>
        <v>0</v>
      </c>
      <c r="I7" s="243">
        <f t="shared" si="0"/>
        <v>0</v>
      </c>
      <c r="J7" s="243">
        <f t="shared" si="0"/>
        <v>0</v>
      </c>
      <c r="K7" s="243">
        <f t="shared" si="0"/>
        <v>0</v>
      </c>
      <c r="L7" s="243">
        <f t="shared" si="0"/>
        <v>0</v>
      </c>
      <c r="M7" s="243">
        <f t="shared" si="0"/>
        <v>0</v>
      </c>
      <c r="N7" s="243">
        <f t="shared" si="0"/>
        <v>0</v>
      </c>
      <c r="O7" s="243">
        <f t="shared" si="0"/>
        <v>0</v>
      </c>
      <c r="P7" s="243">
        <f t="shared" si="0"/>
        <v>0</v>
      </c>
      <c r="Q7" s="243">
        <f t="shared" si="0"/>
        <v>0</v>
      </c>
      <c r="R7" s="243">
        <f t="shared" si="0"/>
        <v>0</v>
      </c>
      <c r="S7" s="243">
        <f t="shared" si="0"/>
        <v>0</v>
      </c>
      <c r="T7" s="243">
        <f t="shared" si="0"/>
        <v>0</v>
      </c>
      <c r="U7" s="243">
        <f t="shared" si="0"/>
        <v>0</v>
      </c>
      <c r="V7" s="243">
        <f t="shared" si="0"/>
        <v>0</v>
      </c>
      <c r="W7" s="243">
        <f t="shared" si="0"/>
        <v>0</v>
      </c>
      <c r="X7" s="243">
        <f t="shared" si="0"/>
        <v>0</v>
      </c>
      <c r="Y7" s="243">
        <f t="shared" si="0"/>
        <v>0</v>
      </c>
    </row>
    <row r="8" spans="1:25" s="248" customFormat="1">
      <c r="A8" s="245"/>
      <c r="B8" s="246"/>
      <c r="C8" s="247"/>
      <c r="D8" s="246"/>
      <c r="E8" s="247"/>
      <c r="F8" s="246"/>
      <c r="G8" s="247"/>
      <c r="H8" s="246"/>
      <c r="I8" s="247"/>
      <c r="J8" s="246"/>
      <c r="K8" s="247"/>
      <c r="L8" s="246"/>
      <c r="M8" s="247"/>
      <c r="N8" s="246"/>
      <c r="O8" s="247"/>
      <c r="P8" s="246"/>
      <c r="Q8" s="247"/>
      <c r="R8" s="246"/>
      <c r="S8" s="247"/>
      <c r="T8" s="246"/>
      <c r="U8" s="247"/>
      <c r="V8" s="246"/>
      <c r="W8" s="247"/>
      <c r="X8" s="246"/>
      <c r="Y8" s="247"/>
    </row>
    <row r="9" spans="1:25" s="235" customFormat="1" ht="36" customHeight="1">
      <c r="A9" s="232" t="s">
        <v>30</v>
      </c>
      <c r="B9" s="249" t="e">
        <f>IF(C81/B81&gt;100%,"EXCEDE PPTO EGRESOS","CUMPLE PPTO EGRESOS")</f>
        <v>#DIV/0!</v>
      </c>
      <c r="C9" s="249" t="e">
        <f>C81/B81</f>
        <v>#DIV/0!</v>
      </c>
      <c r="D9" s="249" t="e">
        <f>IF(E81/D81&gt;100%,"EXCEDE GASTOS PPTO","CUMPLE PPTO EGRESOS")</f>
        <v>#DIV/0!</v>
      </c>
      <c r="E9" s="249" t="e">
        <f>E81/D81</f>
        <v>#DIV/0!</v>
      </c>
      <c r="F9" s="249" t="e">
        <f>IF(G81/F81&gt;100%,"EXCEDE GASTOS PPTO","CUMPLE PPTO EGRESOS")</f>
        <v>#DIV/0!</v>
      </c>
      <c r="G9" s="249" t="e">
        <f>G81/F81</f>
        <v>#DIV/0!</v>
      </c>
      <c r="H9" s="249" t="e">
        <f>IF(I81/H81&gt;100%,"EXCEDE GASTOS PPTO","CUMPLE PPTO EGRESOS")</f>
        <v>#DIV/0!</v>
      </c>
      <c r="I9" s="249" t="e">
        <f>I81/H81</f>
        <v>#DIV/0!</v>
      </c>
      <c r="J9" s="249" t="e">
        <f>IF(K81/J81&gt;100%,"EXCEDE GASTOS PPTO","CUMPLE PPTO EGRESOS")</f>
        <v>#DIV/0!</v>
      </c>
      <c r="K9" s="249" t="e">
        <f>K81/J81</f>
        <v>#DIV/0!</v>
      </c>
      <c r="L9" s="249" t="e">
        <f>IF(M81/L81&gt;100%,"EXCEDE GASTOS PPTO","CUMPLE PPTO EGRESOS")</f>
        <v>#DIV/0!</v>
      </c>
      <c r="M9" s="249" t="e">
        <f>M81/L81</f>
        <v>#DIV/0!</v>
      </c>
      <c r="N9" s="249" t="e">
        <f>IF(O81/N81&gt;100%,"EXCEDE GASTOS PPTO","CUMPLE PPTO EGRESOS")</f>
        <v>#DIV/0!</v>
      </c>
      <c r="O9" s="249" t="e">
        <f>O81/N81</f>
        <v>#DIV/0!</v>
      </c>
      <c r="P9" s="249" t="e">
        <f>IF(Q81/P81&gt;100%,"EXCEDE GASTOS PPTO","CUMPLE PPTO EGRESOS")</f>
        <v>#DIV/0!</v>
      </c>
      <c r="Q9" s="249" t="e">
        <f>Q81/P81</f>
        <v>#DIV/0!</v>
      </c>
      <c r="R9" s="249" t="e">
        <f>IF(S81/R81&gt;100%,"EXCEDE GASTOS PPTO","CUMPLE PPTO EGRESOS")</f>
        <v>#DIV/0!</v>
      </c>
      <c r="S9" s="249" t="e">
        <f>S81/R81</f>
        <v>#DIV/0!</v>
      </c>
      <c r="T9" s="249" t="e">
        <f>IF(U81/T81&gt;100%,"EXCEDE GASTOS PPTO","CUMPLE PPTO EGRESOS")</f>
        <v>#DIV/0!</v>
      </c>
      <c r="U9" s="249" t="e">
        <f>U81/T81</f>
        <v>#DIV/0!</v>
      </c>
      <c r="V9" s="249" t="e">
        <f>IF(W81/V81&gt;100%,"EXCEDE GASTOS PPTO","CUMPLE PPTO EGRESOS")</f>
        <v>#DIV/0!</v>
      </c>
      <c r="W9" s="249" t="e">
        <f>W81/V81</f>
        <v>#DIV/0!</v>
      </c>
      <c r="X9" s="249" t="e">
        <f>IF(Y81/X81&gt;100%,"EXCEDE GASTOS PPTO","CUMPLE PPTO EGRESOS")</f>
        <v>#DIV/0!</v>
      </c>
      <c r="Y9" s="249" t="e">
        <f>Y81/X81</f>
        <v>#DIV/0!</v>
      </c>
    </row>
    <row r="10" spans="1:25" s="253" customFormat="1">
      <c r="A10" s="250" t="s">
        <v>31</v>
      </c>
      <c r="B10" s="251" t="e">
        <f>+B25/B81</f>
        <v>#DIV/0!</v>
      </c>
      <c r="C10" s="252" t="e">
        <f>+C25/C81</f>
        <v>#DIV/0!</v>
      </c>
      <c r="D10" s="251" t="e">
        <f t="shared" ref="D10:Y10" si="1">+D25/D81</f>
        <v>#DIV/0!</v>
      </c>
      <c r="E10" s="252" t="e">
        <f t="shared" si="1"/>
        <v>#DIV/0!</v>
      </c>
      <c r="F10" s="251" t="e">
        <f t="shared" si="1"/>
        <v>#DIV/0!</v>
      </c>
      <c r="G10" s="252" t="e">
        <f t="shared" si="1"/>
        <v>#DIV/0!</v>
      </c>
      <c r="H10" s="251" t="e">
        <f t="shared" si="1"/>
        <v>#DIV/0!</v>
      </c>
      <c r="I10" s="252" t="e">
        <f t="shared" si="1"/>
        <v>#DIV/0!</v>
      </c>
      <c r="J10" s="251" t="e">
        <f t="shared" si="1"/>
        <v>#DIV/0!</v>
      </c>
      <c r="K10" s="252" t="e">
        <f t="shared" si="1"/>
        <v>#DIV/0!</v>
      </c>
      <c r="L10" s="251" t="e">
        <f t="shared" si="1"/>
        <v>#DIV/0!</v>
      </c>
      <c r="M10" s="252" t="e">
        <f t="shared" si="1"/>
        <v>#DIV/0!</v>
      </c>
      <c r="N10" s="251" t="e">
        <f t="shared" si="1"/>
        <v>#DIV/0!</v>
      </c>
      <c r="O10" s="252" t="e">
        <f t="shared" si="1"/>
        <v>#DIV/0!</v>
      </c>
      <c r="P10" s="251" t="e">
        <f t="shared" si="1"/>
        <v>#DIV/0!</v>
      </c>
      <c r="Q10" s="252" t="e">
        <f t="shared" si="1"/>
        <v>#DIV/0!</v>
      </c>
      <c r="R10" s="251" t="e">
        <f t="shared" si="1"/>
        <v>#DIV/0!</v>
      </c>
      <c r="S10" s="252" t="e">
        <f t="shared" si="1"/>
        <v>#DIV/0!</v>
      </c>
      <c r="T10" s="251" t="e">
        <f t="shared" si="1"/>
        <v>#DIV/0!</v>
      </c>
      <c r="U10" s="252" t="e">
        <f t="shared" si="1"/>
        <v>#DIV/0!</v>
      </c>
      <c r="V10" s="251" t="e">
        <f t="shared" si="1"/>
        <v>#DIV/0!</v>
      </c>
      <c r="W10" s="252" t="e">
        <f t="shared" si="1"/>
        <v>#DIV/0!</v>
      </c>
      <c r="X10" s="251" t="e">
        <f t="shared" si="1"/>
        <v>#DIV/0!</v>
      </c>
      <c r="Y10" s="252" t="e">
        <f t="shared" si="1"/>
        <v>#DIV/0!</v>
      </c>
    </row>
    <row r="11" spans="1:25">
      <c r="A11" s="236" t="s">
        <v>32</v>
      </c>
      <c r="B11" s="237"/>
      <c r="C11" s="238"/>
      <c r="D11" s="237">
        <f>+B11</f>
        <v>0</v>
      </c>
      <c r="E11" s="238"/>
      <c r="F11" s="237">
        <f>+B11</f>
        <v>0</v>
      </c>
      <c r="G11" s="238"/>
      <c r="H11" s="237">
        <f>+B11</f>
        <v>0</v>
      </c>
      <c r="I11" s="238"/>
      <c r="J11" s="237">
        <f>+B11</f>
        <v>0</v>
      </c>
      <c r="K11" s="238"/>
      <c r="L11" s="237">
        <f>+B11</f>
        <v>0</v>
      </c>
      <c r="M11" s="238"/>
      <c r="N11" s="237">
        <f>+B11</f>
        <v>0</v>
      </c>
      <c r="O11" s="238"/>
      <c r="P11" s="237">
        <f>+B11</f>
        <v>0</v>
      </c>
      <c r="Q11" s="238"/>
      <c r="R11" s="237">
        <f>+B11</f>
        <v>0</v>
      </c>
      <c r="S11" s="238"/>
      <c r="T11" s="237">
        <f>+B11</f>
        <v>0</v>
      </c>
      <c r="U11" s="238"/>
      <c r="V11" s="237">
        <f>+B11</f>
        <v>0</v>
      </c>
      <c r="W11" s="238"/>
      <c r="X11" s="237">
        <f>+B11</f>
        <v>0</v>
      </c>
      <c r="Y11" s="238"/>
    </row>
    <row r="12" spans="1:25">
      <c r="A12" s="236" t="s">
        <v>33</v>
      </c>
      <c r="B12" s="237"/>
      <c r="C12" s="238"/>
      <c r="D12" s="237">
        <f t="shared" ref="D12:D24" si="2">+B12</f>
        <v>0</v>
      </c>
      <c r="E12" s="238"/>
      <c r="F12" s="237">
        <f t="shared" ref="F12:F24" si="3">+B12</f>
        <v>0</v>
      </c>
      <c r="G12" s="238"/>
      <c r="H12" s="237">
        <f t="shared" ref="H12:H24" si="4">+B12</f>
        <v>0</v>
      </c>
      <c r="I12" s="238"/>
      <c r="J12" s="237">
        <f t="shared" ref="J12:J24" si="5">+B12</f>
        <v>0</v>
      </c>
      <c r="K12" s="238"/>
      <c r="L12" s="237">
        <f t="shared" ref="L12:L24" si="6">+B12</f>
        <v>0</v>
      </c>
      <c r="M12" s="238"/>
      <c r="N12" s="237">
        <f t="shared" ref="N12:N24" si="7">+B12</f>
        <v>0</v>
      </c>
      <c r="O12" s="238"/>
      <c r="P12" s="237">
        <f t="shared" ref="P12:P24" si="8">+B12</f>
        <v>0</v>
      </c>
      <c r="Q12" s="238"/>
      <c r="R12" s="237">
        <f t="shared" ref="R12:R24" si="9">+B12</f>
        <v>0</v>
      </c>
      <c r="S12" s="238"/>
      <c r="T12" s="237">
        <f t="shared" ref="T12:T24" si="10">+B12</f>
        <v>0</v>
      </c>
      <c r="U12" s="238"/>
      <c r="V12" s="237">
        <f t="shared" ref="V12:V24" si="11">+B12</f>
        <v>0</v>
      </c>
      <c r="W12" s="238"/>
      <c r="X12" s="237">
        <f t="shared" ref="X12:X24" si="12">+B12</f>
        <v>0</v>
      </c>
      <c r="Y12" s="238"/>
    </row>
    <row r="13" spans="1:25" hidden="1">
      <c r="A13" s="236"/>
      <c r="B13" s="237"/>
      <c r="C13" s="238">
        <f t="shared" ref="C13:C24" si="13">+B13</f>
        <v>0</v>
      </c>
      <c r="D13" s="237">
        <f t="shared" si="2"/>
        <v>0</v>
      </c>
      <c r="E13" s="238"/>
      <c r="F13" s="237">
        <f t="shared" si="3"/>
        <v>0</v>
      </c>
      <c r="G13" s="238"/>
      <c r="H13" s="237">
        <f t="shared" si="4"/>
        <v>0</v>
      </c>
      <c r="I13" s="238"/>
      <c r="J13" s="237">
        <f t="shared" si="5"/>
        <v>0</v>
      </c>
      <c r="K13" s="238"/>
      <c r="L13" s="237">
        <f t="shared" si="6"/>
        <v>0</v>
      </c>
      <c r="M13" s="238"/>
      <c r="N13" s="237">
        <f t="shared" si="7"/>
        <v>0</v>
      </c>
      <c r="O13" s="238"/>
      <c r="P13" s="237">
        <f t="shared" si="8"/>
        <v>0</v>
      </c>
      <c r="Q13" s="238"/>
      <c r="R13" s="237">
        <f t="shared" si="9"/>
        <v>0</v>
      </c>
      <c r="S13" s="238"/>
      <c r="T13" s="237">
        <f t="shared" si="10"/>
        <v>0</v>
      </c>
      <c r="U13" s="238"/>
      <c r="V13" s="237">
        <f t="shared" si="11"/>
        <v>0</v>
      </c>
      <c r="W13" s="238"/>
      <c r="X13" s="237">
        <f t="shared" si="12"/>
        <v>0</v>
      </c>
      <c r="Y13" s="238"/>
    </row>
    <row r="14" spans="1:25" hidden="1">
      <c r="A14" s="236"/>
      <c r="B14" s="237"/>
      <c r="C14" s="238">
        <f t="shared" si="13"/>
        <v>0</v>
      </c>
      <c r="D14" s="237">
        <f t="shared" si="2"/>
        <v>0</v>
      </c>
      <c r="E14" s="238"/>
      <c r="F14" s="237">
        <f t="shared" si="3"/>
        <v>0</v>
      </c>
      <c r="G14" s="238"/>
      <c r="H14" s="237">
        <f t="shared" si="4"/>
        <v>0</v>
      </c>
      <c r="I14" s="238"/>
      <c r="J14" s="237">
        <f t="shared" si="5"/>
        <v>0</v>
      </c>
      <c r="K14" s="238"/>
      <c r="L14" s="237">
        <f t="shared" si="6"/>
        <v>0</v>
      </c>
      <c r="M14" s="238"/>
      <c r="N14" s="237">
        <f t="shared" si="7"/>
        <v>0</v>
      </c>
      <c r="O14" s="238"/>
      <c r="P14" s="237">
        <f t="shared" si="8"/>
        <v>0</v>
      </c>
      <c r="Q14" s="238"/>
      <c r="R14" s="237">
        <f t="shared" si="9"/>
        <v>0</v>
      </c>
      <c r="S14" s="238"/>
      <c r="T14" s="237">
        <f t="shared" si="10"/>
        <v>0</v>
      </c>
      <c r="U14" s="238"/>
      <c r="V14" s="237">
        <f t="shared" si="11"/>
        <v>0</v>
      </c>
      <c r="W14" s="238"/>
      <c r="X14" s="237">
        <f t="shared" si="12"/>
        <v>0</v>
      </c>
      <c r="Y14" s="238"/>
    </row>
    <row r="15" spans="1:25" hidden="1">
      <c r="A15" s="236"/>
      <c r="B15" s="237"/>
      <c r="C15" s="238">
        <f t="shared" si="13"/>
        <v>0</v>
      </c>
      <c r="D15" s="237">
        <f t="shared" si="2"/>
        <v>0</v>
      </c>
      <c r="E15" s="238"/>
      <c r="F15" s="237">
        <f t="shared" si="3"/>
        <v>0</v>
      </c>
      <c r="G15" s="238"/>
      <c r="H15" s="237">
        <f t="shared" si="4"/>
        <v>0</v>
      </c>
      <c r="I15" s="238"/>
      <c r="J15" s="237">
        <f t="shared" si="5"/>
        <v>0</v>
      </c>
      <c r="K15" s="238"/>
      <c r="L15" s="237">
        <f t="shared" si="6"/>
        <v>0</v>
      </c>
      <c r="M15" s="238"/>
      <c r="N15" s="237">
        <f t="shared" si="7"/>
        <v>0</v>
      </c>
      <c r="O15" s="238"/>
      <c r="P15" s="237">
        <f t="shared" si="8"/>
        <v>0</v>
      </c>
      <c r="Q15" s="238"/>
      <c r="R15" s="237">
        <f t="shared" si="9"/>
        <v>0</v>
      </c>
      <c r="S15" s="238"/>
      <c r="T15" s="237">
        <f t="shared" si="10"/>
        <v>0</v>
      </c>
      <c r="U15" s="238"/>
      <c r="V15" s="237">
        <f t="shared" si="11"/>
        <v>0</v>
      </c>
      <c r="W15" s="238"/>
      <c r="X15" s="237">
        <f t="shared" si="12"/>
        <v>0</v>
      </c>
      <c r="Y15" s="238"/>
    </row>
    <row r="16" spans="1:25">
      <c r="A16" s="236" t="s">
        <v>34</v>
      </c>
      <c r="B16" s="237"/>
      <c r="C16" s="238"/>
      <c r="D16" s="237"/>
      <c r="E16" s="238"/>
      <c r="F16" s="237"/>
      <c r="G16" s="238"/>
      <c r="H16" s="237"/>
      <c r="I16" s="238"/>
      <c r="J16" s="237"/>
      <c r="K16" s="238"/>
      <c r="L16" s="237"/>
      <c r="M16" s="238"/>
      <c r="N16" s="237"/>
      <c r="O16" s="238"/>
      <c r="P16" s="237"/>
      <c r="Q16" s="238"/>
      <c r="R16" s="237"/>
      <c r="S16" s="238"/>
      <c r="T16" s="237"/>
      <c r="U16" s="238"/>
      <c r="V16" s="237"/>
      <c r="W16" s="238"/>
      <c r="X16" s="237"/>
      <c r="Y16" s="238"/>
    </row>
    <row r="17" spans="1:25">
      <c r="A17" s="236" t="s">
        <v>35</v>
      </c>
      <c r="B17" s="237"/>
      <c r="C17" s="238"/>
      <c r="D17" s="237"/>
      <c r="E17" s="238"/>
      <c r="F17" s="237"/>
      <c r="G17" s="238"/>
      <c r="H17" s="237"/>
      <c r="I17" s="238"/>
      <c r="J17" s="237"/>
      <c r="K17" s="238"/>
      <c r="L17" s="237"/>
      <c r="M17" s="238"/>
      <c r="N17" s="237"/>
      <c r="O17" s="238"/>
      <c r="P17" s="237"/>
      <c r="Q17" s="238"/>
      <c r="R17" s="237"/>
      <c r="S17" s="238"/>
      <c r="T17" s="237"/>
      <c r="U17" s="238"/>
      <c r="V17" s="237"/>
      <c r="W17" s="238"/>
      <c r="X17" s="237"/>
      <c r="Y17" s="238"/>
    </row>
    <row r="18" spans="1:25">
      <c r="A18" s="236" t="s">
        <v>36</v>
      </c>
      <c r="B18" s="237"/>
      <c r="C18" s="238"/>
      <c r="D18" s="237"/>
      <c r="E18" s="238"/>
      <c r="F18" s="237"/>
      <c r="G18" s="238"/>
      <c r="H18" s="237"/>
      <c r="I18" s="238"/>
      <c r="J18" s="237"/>
      <c r="K18" s="238"/>
      <c r="L18" s="237"/>
      <c r="M18" s="238"/>
      <c r="N18" s="237"/>
      <c r="O18" s="238"/>
      <c r="P18" s="237"/>
      <c r="Q18" s="238"/>
      <c r="R18" s="237"/>
      <c r="S18" s="238"/>
      <c r="T18" s="237"/>
      <c r="U18" s="238"/>
      <c r="V18" s="237"/>
      <c r="W18" s="238"/>
      <c r="X18" s="237"/>
      <c r="Y18" s="238"/>
    </row>
    <row r="19" spans="1:25">
      <c r="A19" s="236" t="s">
        <v>37</v>
      </c>
      <c r="B19" s="237"/>
      <c r="C19" s="238"/>
      <c r="D19" s="237"/>
      <c r="E19" s="238"/>
      <c r="F19" s="237"/>
      <c r="G19" s="238"/>
      <c r="H19" s="237"/>
      <c r="I19" s="238"/>
      <c r="J19" s="237"/>
      <c r="K19" s="238"/>
      <c r="L19" s="237"/>
      <c r="M19" s="238"/>
      <c r="N19" s="237"/>
      <c r="O19" s="238"/>
      <c r="P19" s="237"/>
      <c r="Q19" s="238"/>
      <c r="R19" s="237"/>
      <c r="S19" s="238"/>
      <c r="T19" s="237"/>
      <c r="U19" s="238"/>
      <c r="V19" s="237"/>
      <c r="W19" s="238"/>
      <c r="X19" s="237"/>
      <c r="Y19" s="238"/>
    </row>
    <row r="20" spans="1:25">
      <c r="A20" s="236" t="s">
        <v>38</v>
      </c>
      <c r="B20" s="237"/>
      <c r="C20" s="238"/>
      <c r="D20" s="237"/>
      <c r="E20" s="238"/>
      <c r="F20" s="237"/>
      <c r="G20" s="238"/>
      <c r="H20" s="237"/>
      <c r="I20" s="238"/>
      <c r="J20" s="237"/>
      <c r="K20" s="238"/>
      <c r="L20" s="237"/>
      <c r="M20" s="238"/>
      <c r="N20" s="237"/>
      <c r="O20" s="238"/>
      <c r="P20" s="237"/>
      <c r="Q20" s="238"/>
      <c r="R20" s="237"/>
      <c r="S20" s="238"/>
      <c r="T20" s="237"/>
      <c r="U20" s="238"/>
      <c r="V20" s="237"/>
      <c r="W20" s="238"/>
      <c r="X20" s="237"/>
      <c r="Y20" s="238"/>
    </row>
    <row r="21" spans="1:25">
      <c r="A21" s="236" t="s">
        <v>39</v>
      </c>
      <c r="B21" s="237"/>
      <c r="C21" s="238"/>
      <c r="D21" s="237">
        <f t="shared" si="2"/>
        <v>0</v>
      </c>
      <c r="E21" s="238"/>
      <c r="F21" s="237">
        <f t="shared" si="3"/>
        <v>0</v>
      </c>
      <c r="G21" s="238"/>
      <c r="H21" s="237">
        <f t="shared" si="4"/>
        <v>0</v>
      </c>
      <c r="I21" s="238"/>
      <c r="J21" s="237">
        <f t="shared" si="5"/>
        <v>0</v>
      </c>
      <c r="K21" s="238"/>
      <c r="L21" s="237">
        <f t="shared" si="6"/>
        <v>0</v>
      </c>
      <c r="M21" s="238"/>
      <c r="N21" s="237">
        <f t="shared" si="7"/>
        <v>0</v>
      </c>
      <c r="O21" s="238"/>
      <c r="P21" s="237">
        <f t="shared" si="8"/>
        <v>0</v>
      </c>
      <c r="Q21" s="238"/>
      <c r="R21" s="237">
        <f t="shared" si="9"/>
        <v>0</v>
      </c>
      <c r="S21" s="238"/>
      <c r="T21" s="237">
        <f t="shared" si="10"/>
        <v>0</v>
      </c>
      <c r="U21" s="238"/>
      <c r="V21" s="237">
        <f t="shared" si="11"/>
        <v>0</v>
      </c>
      <c r="W21" s="238"/>
      <c r="X21" s="237">
        <f t="shared" si="12"/>
        <v>0</v>
      </c>
      <c r="Y21" s="238"/>
    </row>
    <row r="22" spans="1:25">
      <c r="A22" s="236" t="s">
        <v>40</v>
      </c>
      <c r="B22" s="237"/>
      <c r="C22" s="238">
        <f t="shared" si="13"/>
        <v>0</v>
      </c>
      <c r="D22" s="237">
        <f t="shared" si="2"/>
        <v>0</v>
      </c>
      <c r="E22" s="238"/>
      <c r="F22" s="237">
        <f t="shared" si="3"/>
        <v>0</v>
      </c>
      <c r="G22" s="238"/>
      <c r="H22" s="237">
        <f t="shared" si="4"/>
        <v>0</v>
      </c>
      <c r="I22" s="238"/>
      <c r="J22" s="237">
        <f t="shared" si="5"/>
        <v>0</v>
      </c>
      <c r="K22" s="238"/>
      <c r="L22" s="237">
        <f t="shared" si="6"/>
        <v>0</v>
      </c>
      <c r="M22" s="238"/>
      <c r="N22" s="237">
        <f t="shared" si="7"/>
        <v>0</v>
      </c>
      <c r="O22" s="238"/>
      <c r="P22" s="237">
        <f t="shared" si="8"/>
        <v>0</v>
      </c>
      <c r="Q22" s="238"/>
      <c r="R22" s="237">
        <f t="shared" si="9"/>
        <v>0</v>
      </c>
      <c r="S22" s="238"/>
      <c r="T22" s="237">
        <f t="shared" si="10"/>
        <v>0</v>
      </c>
      <c r="U22" s="238"/>
      <c r="V22" s="237">
        <f t="shared" si="11"/>
        <v>0</v>
      </c>
      <c r="W22" s="238"/>
      <c r="X22" s="237">
        <f t="shared" si="12"/>
        <v>0</v>
      </c>
      <c r="Y22" s="238"/>
    </row>
    <row r="23" spans="1:25">
      <c r="A23" s="254" t="s">
        <v>41</v>
      </c>
      <c r="B23" s="255"/>
      <c r="C23" s="256">
        <f t="shared" si="13"/>
        <v>0</v>
      </c>
      <c r="D23" s="255">
        <f t="shared" si="2"/>
        <v>0</v>
      </c>
      <c r="E23" s="256"/>
      <c r="F23" s="255">
        <f t="shared" si="3"/>
        <v>0</v>
      </c>
      <c r="G23" s="256"/>
      <c r="H23" s="255">
        <f t="shared" si="4"/>
        <v>0</v>
      </c>
      <c r="I23" s="256"/>
      <c r="J23" s="255">
        <f t="shared" si="5"/>
        <v>0</v>
      </c>
      <c r="K23" s="256"/>
      <c r="L23" s="255">
        <f t="shared" si="6"/>
        <v>0</v>
      </c>
      <c r="M23" s="256"/>
      <c r="N23" s="255">
        <f t="shared" si="7"/>
        <v>0</v>
      </c>
      <c r="O23" s="256"/>
      <c r="P23" s="255">
        <f t="shared" si="8"/>
        <v>0</v>
      </c>
      <c r="Q23" s="256"/>
      <c r="R23" s="255">
        <f t="shared" si="9"/>
        <v>0</v>
      </c>
      <c r="S23" s="256"/>
      <c r="T23" s="255">
        <f t="shared" si="10"/>
        <v>0</v>
      </c>
      <c r="U23" s="256"/>
      <c r="V23" s="255">
        <f t="shared" si="11"/>
        <v>0</v>
      </c>
      <c r="W23" s="256"/>
      <c r="X23" s="255">
        <f t="shared" si="12"/>
        <v>0</v>
      </c>
      <c r="Y23" s="256"/>
    </row>
    <row r="24" spans="1:25" s="260" customFormat="1" ht="15.75" thickBot="1">
      <c r="A24" s="257" t="s">
        <v>42</v>
      </c>
      <c r="B24" s="258"/>
      <c r="C24" s="259">
        <f t="shared" si="13"/>
        <v>0</v>
      </c>
      <c r="D24" s="258">
        <f t="shared" si="2"/>
        <v>0</v>
      </c>
      <c r="E24" s="259"/>
      <c r="F24" s="258">
        <f t="shared" si="3"/>
        <v>0</v>
      </c>
      <c r="G24" s="259"/>
      <c r="H24" s="258">
        <f t="shared" si="4"/>
        <v>0</v>
      </c>
      <c r="I24" s="259"/>
      <c r="J24" s="258">
        <f t="shared" si="5"/>
        <v>0</v>
      </c>
      <c r="K24" s="259"/>
      <c r="L24" s="258">
        <f t="shared" si="6"/>
        <v>0</v>
      </c>
      <c r="M24" s="259"/>
      <c r="N24" s="258">
        <f t="shared" si="7"/>
        <v>0</v>
      </c>
      <c r="O24" s="259"/>
      <c r="P24" s="258">
        <f t="shared" si="8"/>
        <v>0</v>
      </c>
      <c r="Q24" s="259"/>
      <c r="R24" s="258">
        <f t="shared" si="9"/>
        <v>0</v>
      </c>
      <c r="S24" s="259"/>
      <c r="T24" s="258">
        <f t="shared" si="10"/>
        <v>0</v>
      </c>
      <c r="U24" s="259"/>
      <c r="V24" s="258">
        <f t="shared" si="11"/>
        <v>0</v>
      </c>
      <c r="W24" s="259"/>
      <c r="X24" s="258">
        <f t="shared" si="12"/>
        <v>0</v>
      </c>
      <c r="Y24" s="259"/>
    </row>
    <row r="25" spans="1:25" s="253" customFormat="1" ht="15.75" thickTop="1">
      <c r="A25" s="261" t="s">
        <v>43</v>
      </c>
      <c r="B25" s="262">
        <f>SUM(B11:B24)</f>
        <v>0</v>
      </c>
      <c r="C25" s="263">
        <f>SUM(C11:C24)</f>
        <v>0</v>
      </c>
      <c r="D25" s="262">
        <f t="shared" ref="D25:Y25" si="14">SUM(D11:D24)</f>
        <v>0</v>
      </c>
      <c r="E25" s="263">
        <f t="shared" si="14"/>
        <v>0</v>
      </c>
      <c r="F25" s="262">
        <f t="shared" si="14"/>
        <v>0</v>
      </c>
      <c r="G25" s="263">
        <f t="shared" si="14"/>
        <v>0</v>
      </c>
      <c r="H25" s="262">
        <f t="shared" si="14"/>
        <v>0</v>
      </c>
      <c r="I25" s="263">
        <f t="shared" si="14"/>
        <v>0</v>
      </c>
      <c r="J25" s="262">
        <f t="shared" si="14"/>
        <v>0</v>
      </c>
      <c r="K25" s="263">
        <f t="shared" si="14"/>
        <v>0</v>
      </c>
      <c r="L25" s="262">
        <f t="shared" si="14"/>
        <v>0</v>
      </c>
      <c r="M25" s="263">
        <f t="shared" si="14"/>
        <v>0</v>
      </c>
      <c r="N25" s="262">
        <f t="shared" si="14"/>
        <v>0</v>
      </c>
      <c r="O25" s="263">
        <f t="shared" si="14"/>
        <v>0</v>
      </c>
      <c r="P25" s="262">
        <f t="shared" si="14"/>
        <v>0</v>
      </c>
      <c r="Q25" s="263">
        <f t="shared" si="14"/>
        <v>0</v>
      </c>
      <c r="R25" s="262">
        <f t="shared" si="14"/>
        <v>0</v>
      </c>
      <c r="S25" s="263">
        <f t="shared" si="14"/>
        <v>0</v>
      </c>
      <c r="T25" s="262">
        <f t="shared" si="14"/>
        <v>0</v>
      </c>
      <c r="U25" s="263">
        <f t="shared" si="14"/>
        <v>0</v>
      </c>
      <c r="V25" s="262">
        <f t="shared" si="14"/>
        <v>0</v>
      </c>
      <c r="W25" s="263">
        <f t="shared" si="14"/>
        <v>0</v>
      </c>
      <c r="X25" s="262">
        <f t="shared" si="14"/>
        <v>0</v>
      </c>
      <c r="Y25" s="263">
        <f t="shared" si="14"/>
        <v>0</v>
      </c>
    </row>
    <row r="26" spans="1:25" s="248" customFormat="1">
      <c r="A26" s="245"/>
      <c r="B26" s="246"/>
      <c r="C26" s="247"/>
      <c r="D26" s="246"/>
      <c r="E26" s="247"/>
      <c r="F26" s="246"/>
      <c r="G26" s="247"/>
      <c r="H26" s="246"/>
      <c r="I26" s="247"/>
      <c r="J26" s="246"/>
      <c r="K26" s="247"/>
      <c r="L26" s="246"/>
      <c r="M26" s="247"/>
      <c r="N26" s="246"/>
      <c r="O26" s="247"/>
      <c r="P26" s="246"/>
      <c r="Q26" s="247"/>
      <c r="R26" s="246"/>
      <c r="S26" s="247"/>
      <c r="T26" s="246"/>
      <c r="U26" s="247"/>
      <c r="V26" s="246"/>
      <c r="W26" s="247"/>
      <c r="X26" s="246"/>
      <c r="Y26" s="247"/>
    </row>
    <row r="27" spans="1:25" s="253" customFormat="1" ht="15.75">
      <c r="A27" s="337" t="s">
        <v>44</v>
      </c>
      <c r="B27" s="249" t="e">
        <f>IF(C43/B43&gt;100%,"EXCEDE PPTO GV","CUMPLE PPTO GV")</f>
        <v>#DIV/0!</v>
      </c>
      <c r="C27" s="249" t="e">
        <f>+C43/B43</f>
        <v>#DIV/0!</v>
      </c>
      <c r="D27" s="249" t="e">
        <f>IF(E43/D43&gt;100%,"EXCEDE PPTO GV","CUMPLE PPTO GV")</f>
        <v>#DIV/0!</v>
      </c>
      <c r="E27" s="249" t="e">
        <f>+E43/D43</f>
        <v>#DIV/0!</v>
      </c>
      <c r="F27" s="249" t="e">
        <f>IF(G43/F43&gt;100%,"EXCEDE PPTO GV","CUMPLE PPTO GV")</f>
        <v>#DIV/0!</v>
      </c>
      <c r="G27" s="249" t="e">
        <f>+G43/F43</f>
        <v>#DIV/0!</v>
      </c>
      <c r="H27" s="249" t="e">
        <f>IF(I43/H43&gt;100%,"EXCEDE PPTO GV","CUMPLE PPTO GV")</f>
        <v>#DIV/0!</v>
      </c>
      <c r="I27" s="249" t="e">
        <f>+I43/H43</f>
        <v>#DIV/0!</v>
      </c>
      <c r="J27" s="249" t="e">
        <f>IF(K43/J43&gt;100%,"EXCEDE PPTO GV","CUMPLE PPTO GV")</f>
        <v>#DIV/0!</v>
      </c>
      <c r="K27" s="249" t="e">
        <f>+K43/J43</f>
        <v>#DIV/0!</v>
      </c>
      <c r="L27" s="249" t="e">
        <f>IF(M43/L43&gt;100%,"EXCEDE PPTO GV","CUMPLE PPTO GV")</f>
        <v>#DIV/0!</v>
      </c>
      <c r="M27" s="249" t="e">
        <f>+M43/L43</f>
        <v>#DIV/0!</v>
      </c>
      <c r="N27" s="249" t="e">
        <f>IF(O43/N43&gt;100%,"EXCEDE PPTO GV","CUMPLE PPTO GV")</f>
        <v>#DIV/0!</v>
      </c>
      <c r="O27" s="249" t="e">
        <f>+O43/N43</f>
        <v>#DIV/0!</v>
      </c>
      <c r="P27" s="249" t="e">
        <f>IF(Q43/P43&gt;100%,"EXCEDE PPTO GV","CUMPLE PPTO GV")</f>
        <v>#DIV/0!</v>
      </c>
      <c r="Q27" s="249" t="e">
        <f>+Q43/P43</f>
        <v>#DIV/0!</v>
      </c>
      <c r="R27" s="249" t="e">
        <f>IF(S43/R43&gt;100%,"EXCEDE PPTO GV","CUMPLE PPTO GV")</f>
        <v>#DIV/0!</v>
      </c>
      <c r="S27" s="249" t="e">
        <f>+S43/R43</f>
        <v>#DIV/0!</v>
      </c>
      <c r="T27" s="249" t="e">
        <f>IF(U43/T43&gt;100%,"EXCEDE PPTO GV","CUMPLE PPTO GV")</f>
        <v>#DIV/0!</v>
      </c>
      <c r="U27" s="249" t="e">
        <f>+U43/T43</f>
        <v>#DIV/0!</v>
      </c>
      <c r="V27" s="249" t="e">
        <f>IF(W43/V43&gt;100%,"EXCEDE PPTO GV","CUMPLE PPTO GV")</f>
        <v>#DIV/0!</v>
      </c>
      <c r="W27" s="249" t="e">
        <f>+W43/V43</f>
        <v>#DIV/0!</v>
      </c>
      <c r="X27" s="249" t="e">
        <f>IF(Y43/X43&gt;100%,"EXCEDE PPTO GV","CUMPLE PPTO GV")</f>
        <v>#DIV/0!</v>
      </c>
      <c r="Y27" s="249" t="e">
        <f>+Y43/X43</f>
        <v>#DIV/0!</v>
      </c>
    </row>
    <row r="28" spans="1:25" s="253" customFormat="1">
      <c r="A28" s="338"/>
      <c r="B28" s="251" t="e">
        <f>+B43/B81</f>
        <v>#DIV/0!</v>
      </c>
      <c r="C28" s="251" t="e">
        <f>+C43/C81</f>
        <v>#DIV/0!</v>
      </c>
      <c r="D28" s="251" t="e">
        <f t="shared" ref="D28:Y28" si="15">+D43/D81</f>
        <v>#DIV/0!</v>
      </c>
      <c r="E28" s="251" t="e">
        <f t="shared" si="15"/>
        <v>#DIV/0!</v>
      </c>
      <c r="F28" s="251" t="e">
        <f t="shared" si="15"/>
        <v>#DIV/0!</v>
      </c>
      <c r="G28" s="251" t="e">
        <f t="shared" si="15"/>
        <v>#DIV/0!</v>
      </c>
      <c r="H28" s="251" t="e">
        <f t="shared" si="15"/>
        <v>#DIV/0!</v>
      </c>
      <c r="I28" s="251" t="e">
        <f t="shared" si="15"/>
        <v>#DIV/0!</v>
      </c>
      <c r="J28" s="251" t="e">
        <f t="shared" si="15"/>
        <v>#DIV/0!</v>
      </c>
      <c r="K28" s="251" t="e">
        <f t="shared" si="15"/>
        <v>#DIV/0!</v>
      </c>
      <c r="L28" s="251" t="e">
        <f t="shared" si="15"/>
        <v>#DIV/0!</v>
      </c>
      <c r="M28" s="251" t="e">
        <f t="shared" si="15"/>
        <v>#DIV/0!</v>
      </c>
      <c r="N28" s="251" t="e">
        <f t="shared" si="15"/>
        <v>#DIV/0!</v>
      </c>
      <c r="O28" s="251" t="e">
        <f t="shared" si="15"/>
        <v>#DIV/0!</v>
      </c>
      <c r="P28" s="251" t="e">
        <f t="shared" si="15"/>
        <v>#DIV/0!</v>
      </c>
      <c r="Q28" s="251" t="e">
        <f t="shared" si="15"/>
        <v>#DIV/0!</v>
      </c>
      <c r="R28" s="251" t="e">
        <f t="shared" si="15"/>
        <v>#DIV/0!</v>
      </c>
      <c r="S28" s="251" t="e">
        <f t="shared" si="15"/>
        <v>#DIV/0!</v>
      </c>
      <c r="T28" s="251" t="e">
        <f t="shared" si="15"/>
        <v>#DIV/0!</v>
      </c>
      <c r="U28" s="251" t="e">
        <f t="shared" si="15"/>
        <v>#DIV/0!</v>
      </c>
      <c r="V28" s="251" t="e">
        <f t="shared" si="15"/>
        <v>#DIV/0!</v>
      </c>
      <c r="W28" s="251" t="e">
        <f t="shared" si="15"/>
        <v>#DIV/0!</v>
      </c>
      <c r="X28" s="251" t="e">
        <f t="shared" si="15"/>
        <v>#DIV/0!</v>
      </c>
      <c r="Y28" s="251" t="e">
        <f t="shared" si="15"/>
        <v>#DIV/0!</v>
      </c>
    </row>
    <row r="29" spans="1:25">
      <c r="A29" s="236" t="s">
        <v>45</v>
      </c>
      <c r="B29" s="237"/>
      <c r="C29" s="238"/>
      <c r="D29" s="237">
        <f>+B29</f>
        <v>0</v>
      </c>
      <c r="E29" s="238"/>
      <c r="F29" s="237">
        <f>+B29</f>
        <v>0</v>
      </c>
      <c r="G29" s="238"/>
      <c r="H29" s="237">
        <f>+B29</f>
        <v>0</v>
      </c>
      <c r="I29" s="238"/>
      <c r="J29" s="237">
        <f>+B29</f>
        <v>0</v>
      </c>
      <c r="K29" s="238"/>
      <c r="L29" s="237">
        <f>+B29</f>
        <v>0</v>
      </c>
      <c r="M29" s="238"/>
      <c r="N29" s="237">
        <f>+B29</f>
        <v>0</v>
      </c>
      <c r="O29" s="238"/>
      <c r="P29" s="237">
        <f>+B29</f>
        <v>0</v>
      </c>
      <c r="Q29" s="238"/>
      <c r="R29" s="237">
        <f>+B29</f>
        <v>0</v>
      </c>
      <c r="S29" s="238"/>
      <c r="T29" s="237">
        <f>+B29</f>
        <v>0</v>
      </c>
      <c r="U29" s="238"/>
      <c r="V29" s="237">
        <f>+B29</f>
        <v>0</v>
      </c>
      <c r="W29" s="238"/>
      <c r="X29" s="237">
        <f>+B29</f>
        <v>0</v>
      </c>
      <c r="Y29" s="238"/>
    </row>
    <row r="30" spans="1:25">
      <c r="A30" s="236" t="s">
        <v>46</v>
      </c>
      <c r="B30" s="237"/>
      <c r="C30" s="238"/>
      <c r="D30" s="237">
        <f t="shared" ref="D30:D42" si="16">+B30</f>
        <v>0</v>
      </c>
      <c r="E30" s="238"/>
      <c r="F30" s="237">
        <f t="shared" ref="F30:F42" si="17">+B30</f>
        <v>0</v>
      </c>
      <c r="G30" s="238"/>
      <c r="H30" s="237">
        <f t="shared" ref="H30:H42" si="18">+B30</f>
        <v>0</v>
      </c>
      <c r="I30" s="238"/>
      <c r="J30" s="237">
        <f t="shared" ref="J30:J42" si="19">+B30</f>
        <v>0</v>
      </c>
      <c r="K30" s="238"/>
      <c r="L30" s="237">
        <f t="shared" ref="L30:L42" si="20">+B30</f>
        <v>0</v>
      </c>
      <c r="M30" s="238"/>
      <c r="N30" s="237">
        <f t="shared" ref="N30:N42" si="21">+B30</f>
        <v>0</v>
      </c>
      <c r="O30" s="238"/>
      <c r="P30" s="237">
        <f t="shared" ref="P30:P42" si="22">+B30</f>
        <v>0</v>
      </c>
      <c r="Q30" s="238"/>
      <c r="R30" s="237">
        <f t="shared" ref="R30:R42" si="23">+B30</f>
        <v>0</v>
      </c>
      <c r="S30" s="238"/>
      <c r="T30" s="237">
        <f t="shared" ref="T30:T42" si="24">+B30</f>
        <v>0</v>
      </c>
      <c r="U30" s="238"/>
      <c r="V30" s="237">
        <f t="shared" ref="V30:V42" si="25">+B30</f>
        <v>0</v>
      </c>
      <c r="W30" s="238"/>
      <c r="X30" s="237">
        <f t="shared" ref="X30:X42" si="26">+B30</f>
        <v>0</v>
      </c>
      <c r="Y30" s="238"/>
    </row>
    <row r="31" spans="1:25">
      <c r="A31" s="236" t="s">
        <v>47</v>
      </c>
      <c r="B31" s="237"/>
      <c r="C31" s="238"/>
      <c r="D31" s="237">
        <f t="shared" si="16"/>
        <v>0</v>
      </c>
      <c r="E31" s="238"/>
      <c r="F31" s="237">
        <f t="shared" si="17"/>
        <v>0</v>
      </c>
      <c r="G31" s="238"/>
      <c r="H31" s="237">
        <f t="shared" si="18"/>
        <v>0</v>
      </c>
      <c r="I31" s="238"/>
      <c r="J31" s="237">
        <f t="shared" si="19"/>
        <v>0</v>
      </c>
      <c r="K31" s="238"/>
      <c r="L31" s="237">
        <f t="shared" si="20"/>
        <v>0</v>
      </c>
      <c r="M31" s="238"/>
      <c r="N31" s="237">
        <f t="shared" si="21"/>
        <v>0</v>
      </c>
      <c r="O31" s="238"/>
      <c r="P31" s="237">
        <f t="shared" si="22"/>
        <v>0</v>
      </c>
      <c r="Q31" s="238"/>
      <c r="R31" s="237">
        <f t="shared" si="23"/>
        <v>0</v>
      </c>
      <c r="S31" s="238"/>
      <c r="T31" s="237">
        <f t="shared" si="24"/>
        <v>0</v>
      </c>
      <c r="U31" s="238"/>
      <c r="V31" s="237">
        <f t="shared" si="25"/>
        <v>0</v>
      </c>
      <c r="W31" s="238"/>
      <c r="X31" s="237">
        <f t="shared" si="26"/>
        <v>0</v>
      </c>
      <c r="Y31" s="238"/>
    </row>
    <row r="32" spans="1:25">
      <c r="A32" s="236" t="s">
        <v>48</v>
      </c>
      <c r="B32" s="237"/>
      <c r="C32" s="238"/>
      <c r="D32" s="237">
        <f t="shared" si="16"/>
        <v>0</v>
      </c>
      <c r="E32" s="238"/>
      <c r="F32" s="237">
        <f t="shared" si="17"/>
        <v>0</v>
      </c>
      <c r="G32" s="238"/>
      <c r="H32" s="237">
        <f t="shared" si="18"/>
        <v>0</v>
      </c>
      <c r="I32" s="238"/>
      <c r="J32" s="237">
        <f t="shared" si="19"/>
        <v>0</v>
      </c>
      <c r="K32" s="238"/>
      <c r="L32" s="237">
        <f t="shared" si="20"/>
        <v>0</v>
      </c>
      <c r="M32" s="238"/>
      <c r="N32" s="237">
        <f t="shared" si="21"/>
        <v>0</v>
      </c>
      <c r="O32" s="238"/>
      <c r="P32" s="237">
        <f t="shared" si="22"/>
        <v>0</v>
      </c>
      <c r="Q32" s="238"/>
      <c r="R32" s="237">
        <f t="shared" si="23"/>
        <v>0</v>
      </c>
      <c r="S32" s="238"/>
      <c r="T32" s="237">
        <f t="shared" si="24"/>
        <v>0</v>
      </c>
      <c r="U32" s="238"/>
      <c r="V32" s="237">
        <f t="shared" si="25"/>
        <v>0</v>
      </c>
      <c r="W32" s="238"/>
      <c r="X32" s="237">
        <f t="shared" si="26"/>
        <v>0</v>
      </c>
      <c r="Y32" s="238"/>
    </row>
    <row r="33" spans="1:25">
      <c r="A33" s="236" t="s">
        <v>49</v>
      </c>
      <c r="B33" s="237"/>
      <c r="C33" s="238"/>
      <c r="D33" s="237"/>
      <c r="E33" s="238"/>
      <c r="F33" s="237"/>
      <c r="G33" s="238"/>
      <c r="H33" s="237"/>
      <c r="I33" s="238"/>
      <c r="J33" s="237"/>
      <c r="K33" s="238"/>
      <c r="L33" s="237"/>
      <c r="M33" s="238"/>
      <c r="N33" s="237"/>
      <c r="O33" s="238"/>
      <c r="P33" s="237"/>
      <c r="Q33" s="238"/>
      <c r="R33" s="237"/>
      <c r="S33" s="238"/>
      <c r="T33" s="237"/>
      <c r="U33" s="238"/>
      <c r="V33" s="237"/>
      <c r="W33" s="238"/>
      <c r="X33" s="237"/>
      <c r="Y33" s="238"/>
    </row>
    <row r="34" spans="1:25">
      <c r="A34" s="236" t="s">
        <v>50</v>
      </c>
      <c r="B34" s="237"/>
      <c r="C34" s="238"/>
      <c r="D34" s="237">
        <f>+B34</f>
        <v>0</v>
      </c>
      <c r="E34" s="238"/>
      <c r="F34" s="237">
        <f>+B34</f>
        <v>0</v>
      </c>
      <c r="G34" s="238"/>
      <c r="H34" s="237">
        <f>+B34</f>
        <v>0</v>
      </c>
      <c r="I34" s="238"/>
      <c r="J34" s="237"/>
      <c r="K34" s="238"/>
      <c r="L34" s="237"/>
      <c r="M34" s="238"/>
      <c r="N34" s="237"/>
      <c r="O34" s="238"/>
      <c r="P34" s="237"/>
      <c r="Q34" s="238"/>
      <c r="R34" s="237"/>
      <c r="S34" s="238"/>
      <c r="T34" s="237"/>
      <c r="U34" s="238"/>
      <c r="V34" s="237"/>
      <c r="W34" s="238"/>
      <c r="X34" s="237"/>
      <c r="Y34" s="238"/>
    </row>
    <row r="35" spans="1:25">
      <c r="A35" s="236" t="s">
        <v>51</v>
      </c>
      <c r="B35" s="237"/>
      <c r="C35" s="238"/>
      <c r="D35" s="237"/>
      <c r="E35" s="238"/>
      <c r="F35" s="237"/>
      <c r="G35" s="238"/>
      <c r="H35" s="237"/>
      <c r="I35" s="238"/>
      <c r="J35" s="237"/>
      <c r="K35" s="238"/>
      <c r="L35" s="237"/>
      <c r="M35" s="238"/>
      <c r="N35" s="237"/>
      <c r="O35" s="238"/>
      <c r="P35" s="237"/>
      <c r="Q35" s="238"/>
      <c r="R35" s="237"/>
      <c r="S35" s="238"/>
      <c r="T35" s="237"/>
      <c r="U35" s="238"/>
      <c r="V35" s="237"/>
      <c r="W35" s="238"/>
      <c r="X35" s="237"/>
      <c r="Y35" s="238"/>
    </row>
    <row r="36" spans="1:25">
      <c r="A36" s="236" t="s">
        <v>52</v>
      </c>
      <c r="B36" s="237"/>
      <c r="C36" s="238"/>
      <c r="D36" s="237"/>
      <c r="E36" s="238"/>
      <c r="F36" s="237"/>
      <c r="G36" s="238"/>
      <c r="H36" s="237"/>
      <c r="I36" s="238"/>
      <c r="J36" s="237"/>
      <c r="K36" s="238"/>
      <c r="L36" s="237"/>
      <c r="M36" s="238"/>
      <c r="N36" s="237"/>
      <c r="O36" s="238"/>
      <c r="P36" s="237"/>
      <c r="Q36" s="238"/>
      <c r="R36" s="237"/>
      <c r="S36" s="238"/>
      <c r="T36" s="237"/>
      <c r="U36" s="238"/>
      <c r="V36" s="237"/>
      <c r="W36" s="238"/>
      <c r="X36" s="237"/>
      <c r="Y36" s="238"/>
    </row>
    <row r="37" spans="1:25">
      <c r="A37" s="236" t="s">
        <v>53</v>
      </c>
      <c r="B37" s="237"/>
      <c r="C37" s="238"/>
      <c r="D37" s="237">
        <f t="shared" si="16"/>
        <v>0</v>
      </c>
      <c r="E37" s="238"/>
      <c r="F37" s="237">
        <f t="shared" si="17"/>
        <v>0</v>
      </c>
      <c r="G37" s="238"/>
      <c r="H37" s="237">
        <f t="shared" si="18"/>
        <v>0</v>
      </c>
      <c r="I37" s="238"/>
      <c r="J37" s="237">
        <f t="shared" si="19"/>
        <v>0</v>
      </c>
      <c r="K37" s="238"/>
      <c r="L37" s="237">
        <f t="shared" si="20"/>
        <v>0</v>
      </c>
      <c r="M37" s="238"/>
      <c r="N37" s="237">
        <f t="shared" si="21"/>
        <v>0</v>
      </c>
      <c r="O37" s="238"/>
      <c r="P37" s="237">
        <f t="shared" si="22"/>
        <v>0</v>
      </c>
      <c r="Q37" s="238"/>
      <c r="R37" s="237">
        <f t="shared" si="23"/>
        <v>0</v>
      </c>
      <c r="S37" s="238"/>
      <c r="T37" s="237">
        <f t="shared" si="24"/>
        <v>0</v>
      </c>
      <c r="U37" s="238"/>
      <c r="V37" s="237">
        <f t="shared" si="25"/>
        <v>0</v>
      </c>
      <c r="W37" s="238"/>
      <c r="X37" s="237">
        <f t="shared" si="26"/>
        <v>0</v>
      </c>
      <c r="Y37" s="238"/>
    </row>
    <row r="38" spans="1:25">
      <c r="A38" s="236" t="s">
        <v>54</v>
      </c>
      <c r="B38" s="237"/>
      <c r="C38" s="238"/>
      <c r="D38" s="237">
        <f t="shared" si="16"/>
        <v>0</v>
      </c>
      <c r="E38" s="238"/>
      <c r="F38" s="237">
        <f t="shared" si="17"/>
        <v>0</v>
      </c>
      <c r="G38" s="238"/>
      <c r="H38" s="237">
        <f t="shared" si="18"/>
        <v>0</v>
      </c>
      <c r="I38" s="238"/>
      <c r="J38" s="237">
        <f t="shared" si="19"/>
        <v>0</v>
      </c>
      <c r="K38" s="238"/>
      <c r="L38" s="237">
        <f t="shared" si="20"/>
        <v>0</v>
      </c>
      <c r="M38" s="238"/>
      <c r="N38" s="237">
        <f t="shared" si="21"/>
        <v>0</v>
      </c>
      <c r="O38" s="238"/>
      <c r="P38" s="237">
        <f t="shared" si="22"/>
        <v>0</v>
      </c>
      <c r="Q38" s="238"/>
      <c r="R38" s="237">
        <f t="shared" si="23"/>
        <v>0</v>
      </c>
      <c r="S38" s="238"/>
      <c r="T38" s="237">
        <f t="shared" si="24"/>
        <v>0</v>
      </c>
      <c r="U38" s="238"/>
      <c r="V38" s="237">
        <f t="shared" si="25"/>
        <v>0</v>
      </c>
      <c r="W38" s="238"/>
      <c r="X38" s="237">
        <f t="shared" si="26"/>
        <v>0</v>
      </c>
      <c r="Y38" s="238"/>
    </row>
    <row r="39" spans="1:25">
      <c r="A39" s="236" t="s">
        <v>55</v>
      </c>
      <c r="B39" s="237"/>
      <c r="C39" s="238"/>
      <c r="D39" s="237"/>
      <c r="E39" s="238"/>
      <c r="F39" s="237"/>
      <c r="G39" s="238"/>
      <c r="H39" s="237"/>
      <c r="I39" s="238"/>
      <c r="J39" s="237"/>
      <c r="K39" s="238"/>
      <c r="L39" s="237"/>
      <c r="M39" s="238"/>
      <c r="N39" s="237"/>
      <c r="O39" s="238"/>
      <c r="P39" s="237"/>
      <c r="Q39" s="238"/>
      <c r="R39" s="237"/>
      <c r="S39" s="238"/>
      <c r="T39" s="237"/>
      <c r="U39" s="238"/>
      <c r="V39" s="237"/>
      <c r="W39" s="238"/>
      <c r="X39" s="237"/>
      <c r="Y39" s="238"/>
    </row>
    <row r="40" spans="1:25">
      <c r="A40" s="236" t="s">
        <v>56</v>
      </c>
      <c r="B40" s="237"/>
      <c r="C40" s="238"/>
      <c r="D40" s="237">
        <f t="shared" si="16"/>
        <v>0</v>
      </c>
      <c r="E40" s="238"/>
      <c r="F40" s="237">
        <f t="shared" si="17"/>
        <v>0</v>
      </c>
      <c r="G40" s="238"/>
      <c r="H40" s="237">
        <f t="shared" si="18"/>
        <v>0</v>
      </c>
      <c r="I40" s="238"/>
      <c r="J40" s="237">
        <f t="shared" si="19"/>
        <v>0</v>
      </c>
      <c r="K40" s="238"/>
      <c r="L40" s="237">
        <f t="shared" si="20"/>
        <v>0</v>
      </c>
      <c r="M40" s="238"/>
      <c r="N40" s="237">
        <f t="shared" si="21"/>
        <v>0</v>
      </c>
      <c r="O40" s="238"/>
      <c r="P40" s="237">
        <f t="shared" si="22"/>
        <v>0</v>
      </c>
      <c r="Q40" s="238"/>
      <c r="R40" s="237">
        <f t="shared" si="23"/>
        <v>0</v>
      </c>
      <c r="S40" s="238"/>
      <c r="T40" s="237">
        <f t="shared" si="24"/>
        <v>0</v>
      </c>
      <c r="U40" s="238"/>
      <c r="V40" s="237">
        <f t="shared" si="25"/>
        <v>0</v>
      </c>
      <c r="W40" s="238"/>
      <c r="X40" s="237">
        <f t="shared" si="26"/>
        <v>0</v>
      </c>
      <c r="Y40" s="238"/>
    </row>
    <row r="41" spans="1:25">
      <c r="A41" s="254" t="s">
        <v>57</v>
      </c>
      <c r="B41" s="255"/>
      <c r="C41" s="256"/>
      <c r="D41" s="255">
        <f t="shared" si="16"/>
        <v>0</v>
      </c>
      <c r="E41" s="256"/>
      <c r="F41" s="255">
        <f t="shared" si="17"/>
        <v>0</v>
      </c>
      <c r="G41" s="256"/>
      <c r="H41" s="255">
        <f t="shared" si="18"/>
        <v>0</v>
      </c>
      <c r="I41" s="256"/>
      <c r="J41" s="255">
        <f t="shared" si="19"/>
        <v>0</v>
      </c>
      <c r="K41" s="256"/>
      <c r="L41" s="255">
        <f t="shared" si="20"/>
        <v>0</v>
      </c>
      <c r="M41" s="256"/>
      <c r="N41" s="255">
        <f t="shared" si="21"/>
        <v>0</v>
      </c>
      <c r="O41" s="256"/>
      <c r="P41" s="255">
        <f t="shared" si="22"/>
        <v>0</v>
      </c>
      <c r="Q41" s="256"/>
      <c r="R41" s="255">
        <f t="shared" si="23"/>
        <v>0</v>
      </c>
      <c r="S41" s="256"/>
      <c r="T41" s="255">
        <f t="shared" si="24"/>
        <v>0</v>
      </c>
      <c r="U41" s="256"/>
      <c r="V41" s="255">
        <f t="shared" si="25"/>
        <v>0</v>
      </c>
      <c r="W41" s="256"/>
      <c r="X41" s="255">
        <f t="shared" si="26"/>
        <v>0</v>
      </c>
      <c r="Y41" s="256"/>
    </row>
    <row r="42" spans="1:25" s="260" customFormat="1" ht="15.75" thickBot="1">
      <c r="A42" s="257" t="s">
        <v>58</v>
      </c>
      <c r="B42" s="258"/>
      <c r="C42" s="259"/>
      <c r="D42" s="258">
        <f t="shared" si="16"/>
        <v>0</v>
      </c>
      <c r="E42" s="259"/>
      <c r="F42" s="258">
        <f t="shared" si="17"/>
        <v>0</v>
      </c>
      <c r="G42" s="259"/>
      <c r="H42" s="258">
        <f t="shared" si="18"/>
        <v>0</v>
      </c>
      <c r="I42" s="259"/>
      <c r="J42" s="258">
        <f t="shared" si="19"/>
        <v>0</v>
      </c>
      <c r="K42" s="259"/>
      <c r="L42" s="258">
        <f t="shared" si="20"/>
        <v>0</v>
      </c>
      <c r="M42" s="259"/>
      <c r="N42" s="258">
        <f t="shared" si="21"/>
        <v>0</v>
      </c>
      <c r="O42" s="259"/>
      <c r="P42" s="258">
        <f t="shared" si="22"/>
        <v>0</v>
      </c>
      <c r="Q42" s="259"/>
      <c r="R42" s="258">
        <f t="shared" si="23"/>
        <v>0</v>
      </c>
      <c r="S42" s="259"/>
      <c r="T42" s="258">
        <f t="shared" si="24"/>
        <v>0</v>
      </c>
      <c r="U42" s="259"/>
      <c r="V42" s="258">
        <f t="shared" si="25"/>
        <v>0</v>
      </c>
      <c r="W42" s="259"/>
      <c r="X42" s="258">
        <f t="shared" si="26"/>
        <v>0</v>
      </c>
      <c r="Y42" s="259"/>
    </row>
    <row r="43" spans="1:25" s="266" customFormat="1" ht="15.75" thickTop="1">
      <c r="A43" s="264" t="s">
        <v>59</v>
      </c>
      <c r="B43" s="265">
        <f>SUM(B29:B42)</f>
        <v>0</v>
      </c>
      <c r="C43" s="263">
        <f>SUM(C29:C42)</f>
        <v>0</v>
      </c>
      <c r="D43" s="265">
        <f t="shared" ref="D43:Y43" si="27">SUM(D29:D42)</f>
        <v>0</v>
      </c>
      <c r="E43" s="263">
        <f t="shared" si="27"/>
        <v>0</v>
      </c>
      <c r="F43" s="265">
        <f t="shared" si="27"/>
        <v>0</v>
      </c>
      <c r="G43" s="263">
        <f t="shared" si="27"/>
        <v>0</v>
      </c>
      <c r="H43" s="265">
        <f t="shared" si="27"/>
        <v>0</v>
      </c>
      <c r="I43" s="263">
        <f t="shared" si="27"/>
        <v>0</v>
      </c>
      <c r="J43" s="265">
        <f t="shared" si="27"/>
        <v>0</v>
      </c>
      <c r="K43" s="263">
        <f t="shared" si="27"/>
        <v>0</v>
      </c>
      <c r="L43" s="265">
        <f t="shared" si="27"/>
        <v>0</v>
      </c>
      <c r="M43" s="263">
        <f t="shared" si="27"/>
        <v>0</v>
      </c>
      <c r="N43" s="265">
        <f t="shared" si="27"/>
        <v>0</v>
      </c>
      <c r="O43" s="263">
        <f t="shared" si="27"/>
        <v>0</v>
      </c>
      <c r="P43" s="265">
        <f t="shared" si="27"/>
        <v>0</v>
      </c>
      <c r="Q43" s="263">
        <f t="shared" si="27"/>
        <v>0</v>
      </c>
      <c r="R43" s="265">
        <f t="shared" si="27"/>
        <v>0</v>
      </c>
      <c r="S43" s="263">
        <f t="shared" si="27"/>
        <v>0</v>
      </c>
      <c r="T43" s="265">
        <f t="shared" si="27"/>
        <v>0</v>
      </c>
      <c r="U43" s="263">
        <f t="shared" si="27"/>
        <v>0</v>
      </c>
      <c r="V43" s="265">
        <f t="shared" si="27"/>
        <v>0</v>
      </c>
      <c r="W43" s="263">
        <f t="shared" si="27"/>
        <v>0</v>
      </c>
      <c r="X43" s="265">
        <f t="shared" si="27"/>
        <v>0</v>
      </c>
      <c r="Y43" s="263">
        <f t="shared" si="27"/>
        <v>0</v>
      </c>
    </row>
    <row r="44" spans="1:25" s="248" customFormat="1">
      <c r="A44" s="267"/>
      <c r="B44" s="268"/>
      <c r="C44" s="269"/>
      <c r="D44" s="268"/>
      <c r="E44" s="269"/>
      <c r="F44" s="268"/>
      <c r="G44" s="269"/>
      <c r="H44" s="268"/>
      <c r="I44" s="269"/>
      <c r="J44" s="268"/>
      <c r="K44" s="269"/>
      <c r="L44" s="268"/>
      <c r="M44" s="269"/>
      <c r="N44" s="268"/>
      <c r="O44" s="269"/>
      <c r="P44" s="268"/>
      <c r="Q44" s="269"/>
      <c r="R44" s="268"/>
      <c r="S44" s="269"/>
      <c r="T44" s="268"/>
      <c r="U44" s="269"/>
      <c r="V44" s="268"/>
      <c r="W44" s="269"/>
      <c r="X44" s="268"/>
      <c r="Y44" s="269"/>
    </row>
    <row r="45" spans="1:25" s="253" customFormat="1" ht="15.75">
      <c r="A45" s="337" t="s">
        <v>60</v>
      </c>
      <c r="B45" s="249" t="e">
        <f>IF(C57/B57&gt;100%,"EXCEDE PPTO GP","CUMPLE PPTO GP")</f>
        <v>#DIV/0!</v>
      </c>
      <c r="C45" s="249" t="e">
        <f t="shared" ref="C45:Y45" si="28">IF(D57/C57&gt;100%,"EXCEDE PPTO GP","CUMPLE PPTO GP")</f>
        <v>#DIV/0!</v>
      </c>
      <c r="D45" s="249" t="e">
        <f t="shared" si="28"/>
        <v>#DIV/0!</v>
      </c>
      <c r="E45" s="249" t="e">
        <f t="shared" si="28"/>
        <v>#DIV/0!</v>
      </c>
      <c r="F45" s="249" t="e">
        <f t="shared" si="28"/>
        <v>#DIV/0!</v>
      </c>
      <c r="G45" s="249" t="e">
        <f t="shared" si="28"/>
        <v>#DIV/0!</v>
      </c>
      <c r="H45" s="249" t="e">
        <f t="shared" si="28"/>
        <v>#DIV/0!</v>
      </c>
      <c r="I45" s="249" t="e">
        <f t="shared" si="28"/>
        <v>#DIV/0!</v>
      </c>
      <c r="J45" s="249" t="e">
        <f t="shared" si="28"/>
        <v>#DIV/0!</v>
      </c>
      <c r="K45" s="249" t="e">
        <f t="shared" si="28"/>
        <v>#DIV/0!</v>
      </c>
      <c r="L45" s="249" t="e">
        <f t="shared" si="28"/>
        <v>#DIV/0!</v>
      </c>
      <c r="M45" s="249" t="e">
        <f t="shared" si="28"/>
        <v>#DIV/0!</v>
      </c>
      <c r="N45" s="249" t="e">
        <f t="shared" si="28"/>
        <v>#DIV/0!</v>
      </c>
      <c r="O45" s="249" t="e">
        <f t="shared" si="28"/>
        <v>#DIV/0!</v>
      </c>
      <c r="P45" s="249" t="e">
        <f t="shared" si="28"/>
        <v>#DIV/0!</v>
      </c>
      <c r="Q45" s="249" t="e">
        <f t="shared" si="28"/>
        <v>#DIV/0!</v>
      </c>
      <c r="R45" s="249" t="e">
        <f t="shared" si="28"/>
        <v>#DIV/0!</v>
      </c>
      <c r="S45" s="249" t="e">
        <f t="shared" si="28"/>
        <v>#DIV/0!</v>
      </c>
      <c r="T45" s="249" t="e">
        <f t="shared" si="28"/>
        <v>#DIV/0!</v>
      </c>
      <c r="U45" s="249" t="e">
        <f t="shared" si="28"/>
        <v>#DIV/0!</v>
      </c>
      <c r="V45" s="249" t="e">
        <f t="shared" si="28"/>
        <v>#DIV/0!</v>
      </c>
      <c r="W45" s="249" t="e">
        <f t="shared" si="28"/>
        <v>#DIV/0!</v>
      </c>
      <c r="X45" s="249" t="e">
        <f t="shared" si="28"/>
        <v>#DIV/0!</v>
      </c>
      <c r="Y45" s="249" t="e">
        <f t="shared" si="28"/>
        <v>#DIV/0!</v>
      </c>
    </row>
    <row r="46" spans="1:25" s="270" customFormat="1">
      <c r="A46" s="338"/>
      <c r="B46" s="251" t="e">
        <f>+B57/B81</f>
        <v>#DIV/0!</v>
      </c>
      <c r="C46" s="251" t="e">
        <f t="shared" ref="C46:Y46" si="29">+C57/C81</f>
        <v>#DIV/0!</v>
      </c>
      <c r="D46" s="251" t="e">
        <f t="shared" si="29"/>
        <v>#DIV/0!</v>
      </c>
      <c r="E46" s="251" t="e">
        <f t="shared" si="29"/>
        <v>#DIV/0!</v>
      </c>
      <c r="F46" s="251" t="e">
        <f t="shared" si="29"/>
        <v>#DIV/0!</v>
      </c>
      <c r="G46" s="251" t="e">
        <f t="shared" si="29"/>
        <v>#DIV/0!</v>
      </c>
      <c r="H46" s="251" t="e">
        <f t="shared" si="29"/>
        <v>#DIV/0!</v>
      </c>
      <c r="I46" s="251" t="e">
        <f t="shared" si="29"/>
        <v>#DIV/0!</v>
      </c>
      <c r="J46" s="251" t="e">
        <f t="shared" si="29"/>
        <v>#DIV/0!</v>
      </c>
      <c r="K46" s="251" t="e">
        <f t="shared" si="29"/>
        <v>#DIV/0!</v>
      </c>
      <c r="L46" s="251" t="e">
        <f t="shared" si="29"/>
        <v>#DIV/0!</v>
      </c>
      <c r="M46" s="251" t="e">
        <f t="shared" si="29"/>
        <v>#DIV/0!</v>
      </c>
      <c r="N46" s="251" t="e">
        <f t="shared" si="29"/>
        <v>#DIV/0!</v>
      </c>
      <c r="O46" s="251" t="e">
        <f t="shared" si="29"/>
        <v>#DIV/0!</v>
      </c>
      <c r="P46" s="251" t="e">
        <f t="shared" si="29"/>
        <v>#DIV/0!</v>
      </c>
      <c r="Q46" s="251" t="e">
        <f t="shared" si="29"/>
        <v>#DIV/0!</v>
      </c>
      <c r="R46" s="251" t="e">
        <f t="shared" si="29"/>
        <v>#DIV/0!</v>
      </c>
      <c r="S46" s="251" t="e">
        <f t="shared" si="29"/>
        <v>#DIV/0!</v>
      </c>
      <c r="T46" s="251" t="e">
        <f t="shared" si="29"/>
        <v>#DIV/0!</v>
      </c>
      <c r="U46" s="251" t="e">
        <f t="shared" si="29"/>
        <v>#DIV/0!</v>
      </c>
      <c r="V46" s="251" t="e">
        <f t="shared" si="29"/>
        <v>#DIV/0!</v>
      </c>
      <c r="W46" s="251" t="e">
        <f t="shared" si="29"/>
        <v>#DIV/0!</v>
      </c>
      <c r="X46" s="251" t="e">
        <f t="shared" si="29"/>
        <v>#DIV/0!</v>
      </c>
      <c r="Y46" s="251" t="e">
        <f t="shared" si="29"/>
        <v>#DIV/0!</v>
      </c>
    </row>
    <row r="47" spans="1:25">
      <c r="A47" s="236" t="s">
        <v>61</v>
      </c>
      <c r="B47" s="237"/>
      <c r="C47" s="238"/>
      <c r="D47" s="237"/>
      <c r="E47" s="238"/>
      <c r="F47" s="237"/>
      <c r="G47" s="238"/>
      <c r="H47" s="237"/>
      <c r="I47" s="238"/>
      <c r="J47" s="237"/>
      <c r="K47" s="238"/>
      <c r="L47" s="237"/>
      <c r="M47" s="238"/>
      <c r="N47" s="237"/>
      <c r="O47" s="238"/>
      <c r="P47" s="237"/>
      <c r="Q47" s="238"/>
      <c r="R47" s="237"/>
      <c r="S47" s="238"/>
      <c r="T47" s="237"/>
      <c r="U47" s="238"/>
      <c r="V47" s="237"/>
      <c r="W47" s="238"/>
      <c r="X47" s="237"/>
      <c r="Y47" s="238"/>
    </row>
    <row r="48" spans="1:25">
      <c r="A48" s="236" t="s">
        <v>62</v>
      </c>
      <c r="B48" s="237"/>
      <c r="C48" s="238">
        <v>0</v>
      </c>
      <c r="D48" s="237"/>
      <c r="E48" s="238"/>
      <c r="F48" s="237"/>
      <c r="G48" s="238"/>
      <c r="H48" s="237"/>
      <c r="I48" s="238"/>
      <c r="J48" s="237"/>
      <c r="K48" s="238"/>
      <c r="L48" s="237"/>
      <c r="M48" s="238"/>
      <c r="N48" s="237"/>
      <c r="O48" s="238"/>
      <c r="P48" s="237"/>
      <c r="Q48" s="238"/>
      <c r="R48" s="237"/>
      <c r="S48" s="238"/>
      <c r="T48" s="237"/>
      <c r="U48" s="238"/>
      <c r="V48" s="237"/>
      <c r="W48" s="238"/>
      <c r="X48" s="237"/>
      <c r="Y48" s="238"/>
    </row>
    <row r="49" spans="1:25">
      <c r="A49" s="236" t="s">
        <v>63</v>
      </c>
      <c r="B49" s="237"/>
      <c r="C49" s="238">
        <v>0</v>
      </c>
      <c r="D49" s="237"/>
      <c r="E49" s="238"/>
      <c r="F49" s="237"/>
      <c r="G49" s="238"/>
      <c r="H49" s="237"/>
      <c r="I49" s="238"/>
      <c r="J49" s="237"/>
      <c r="K49" s="238"/>
      <c r="L49" s="237"/>
      <c r="M49" s="238"/>
      <c r="N49" s="237"/>
      <c r="O49" s="238"/>
      <c r="P49" s="237"/>
      <c r="Q49" s="238"/>
      <c r="R49" s="237"/>
      <c r="S49" s="238"/>
      <c r="T49" s="237"/>
      <c r="U49" s="238"/>
      <c r="V49" s="237"/>
      <c r="W49" s="238"/>
      <c r="X49" s="237"/>
      <c r="Y49" s="238"/>
    </row>
    <row r="50" spans="1:25">
      <c r="A50" s="236" t="s">
        <v>64</v>
      </c>
      <c r="B50" s="237"/>
      <c r="C50" s="238">
        <v>0</v>
      </c>
      <c r="D50" s="237"/>
      <c r="E50" s="238"/>
      <c r="F50" s="237"/>
      <c r="G50" s="238"/>
      <c r="H50" s="237"/>
      <c r="I50" s="238"/>
      <c r="J50" s="237"/>
      <c r="K50" s="238"/>
      <c r="L50" s="237"/>
      <c r="M50" s="238"/>
      <c r="N50" s="237"/>
      <c r="O50" s="238"/>
      <c r="P50" s="237"/>
      <c r="Q50" s="238"/>
      <c r="R50" s="237"/>
      <c r="S50" s="238"/>
      <c r="T50" s="237"/>
      <c r="U50" s="238"/>
      <c r="V50" s="237"/>
      <c r="W50" s="238"/>
      <c r="X50" s="237"/>
      <c r="Y50" s="238"/>
    </row>
    <row r="51" spans="1:25">
      <c r="A51" s="236" t="s">
        <v>65</v>
      </c>
      <c r="B51" s="237"/>
      <c r="C51" s="238">
        <v>0</v>
      </c>
      <c r="D51" s="237"/>
      <c r="E51" s="238"/>
      <c r="F51" s="237"/>
      <c r="G51" s="238"/>
      <c r="H51" s="237"/>
      <c r="I51" s="238"/>
      <c r="J51" s="237"/>
      <c r="K51" s="238"/>
      <c r="L51" s="237"/>
      <c r="M51" s="238"/>
      <c r="N51" s="237"/>
      <c r="O51" s="238"/>
      <c r="P51" s="237"/>
      <c r="Q51" s="238"/>
      <c r="R51" s="237"/>
      <c r="S51" s="238"/>
      <c r="T51" s="237"/>
      <c r="U51" s="238"/>
      <c r="V51" s="237"/>
      <c r="W51" s="238"/>
      <c r="X51" s="237"/>
      <c r="Y51" s="238"/>
    </row>
    <row r="52" spans="1:25">
      <c r="A52" s="236" t="s">
        <v>66</v>
      </c>
      <c r="B52" s="237"/>
      <c r="C52" s="238">
        <v>0</v>
      </c>
      <c r="D52" s="237"/>
      <c r="E52" s="238"/>
      <c r="F52" s="237"/>
      <c r="G52" s="238"/>
      <c r="H52" s="237"/>
      <c r="I52" s="238"/>
      <c r="J52" s="237"/>
      <c r="K52" s="238"/>
      <c r="L52" s="237"/>
      <c r="M52" s="238"/>
      <c r="N52" s="237"/>
      <c r="O52" s="238"/>
      <c r="P52" s="237"/>
      <c r="Q52" s="238"/>
      <c r="R52" s="237"/>
      <c r="S52" s="238"/>
      <c r="T52" s="237"/>
      <c r="U52" s="238"/>
      <c r="V52" s="237"/>
      <c r="W52" s="238"/>
      <c r="X52" s="237"/>
      <c r="Y52" s="238"/>
    </row>
    <row r="53" spans="1:25">
      <c r="A53" s="236" t="s">
        <v>67</v>
      </c>
      <c r="B53" s="237"/>
      <c r="C53" s="238"/>
      <c r="D53" s="237"/>
      <c r="E53" s="238"/>
      <c r="F53" s="237"/>
      <c r="G53" s="238"/>
      <c r="H53" s="237"/>
      <c r="I53" s="238"/>
      <c r="J53" s="237"/>
      <c r="K53" s="238"/>
      <c r="L53" s="237"/>
      <c r="M53" s="238"/>
      <c r="N53" s="237"/>
      <c r="O53" s="238"/>
      <c r="P53" s="237"/>
      <c r="Q53" s="238"/>
      <c r="R53" s="237"/>
      <c r="S53" s="238"/>
      <c r="T53" s="237"/>
      <c r="U53" s="238"/>
      <c r="V53" s="237"/>
      <c r="W53" s="238"/>
      <c r="X53" s="237"/>
      <c r="Y53" s="238"/>
    </row>
    <row r="54" spans="1:25">
      <c r="A54" s="236" t="s">
        <v>68</v>
      </c>
      <c r="B54" s="237"/>
      <c r="C54" s="238">
        <v>0</v>
      </c>
      <c r="D54" s="237"/>
      <c r="E54" s="238"/>
      <c r="F54" s="237"/>
      <c r="G54" s="238"/>
      <c r="H54" s="237"/>
      <c r="I54" s="238"/>
      <c r="J54" s="237"/>
      <c r="K54" s="238"/>
      <c r="L54" s="237"/>
      <c r="M54" s="238"/>
      <c r="N54" s="237"/>
      <c r="O54" s="238"/>
      <c r="P54" s="237"/>
      <c r="Q54" s="238"/>
      <c r="R54" s="237"/>
      <c r="S54" s="238"/>
      <c r="T54" s="237"/>
      <c r="U54" s="238"/>
      <c r="V54" s="237"/>
      <c r="W54" s="238"/>
      <c r="X54" s="237"/>
      <c r="Y54" s="238"/>
    </row>
    <row r="55" spans="1:25">
      <c r="A55" s="236" t="s">
        <v>69</v>
      </c>
      <c r="B55" s="237"/>
      <c r="C55" s="238">
        <v>0</v>
      </c>
      <c r="D55" s="237"/>
      <c r="E55" s="238"/>
      <c r="F55" s="237"/>
      <c r="G55" s="238"/>
      <c r="H55" s="237"/>
      <c r="I55" s="238"/>
      <c r="J55" s="237"/>
      <c r="K55" s="238"/>
      <c r="L55" s="237"/>
      <c r="M55" s="238"/>
      <c r="N55" s="237"/>
      <c r="O55" s="238"/>
      <c r="P55" s="237"/>
      <c r="Q55" s="238"/>
      <c r="R55" s="237"/>
      <c r="S55" s="238"/>
      <c r="T55" s="237"/>
      <c r="U55" s="238"/>
      <c r="V55" s="237"/>
      <c r="W55" s="238"/>
      <c r="X55" s="237"/>
      <c r="Y55" s="238"/>
    </row>
    <row r="56" spans="1:25" s="271" customFormat="1" ht="15.75" thickBot="1">
      <c r="A56" s="257" t="s">
        <v>70</v>
      </c>
      <c r="B56" s="258"/>
      <c r="C56" s="259">
        <v>0</v>
      </c>
      <c r="D56" s="258"/>
      <c r="E56" s="259"/>
      <c r="F56" s="258"/>
      <c r="G56" s="259"/>
      <c r="H56" s="258"/>
      <c r="I56" s="259"/>
      <c r="J56" s="258"/>
      <c r="K56" s="259"/>
      <c r="L56" s="258"/>
      <c r="M56" s="259"/>
      <c r="N56" s="258"/>
      <c r="O56" s="259"/>
      <c r="P56" s="258"/>
      <c r="Q56" s="259"/>
      <c r="R56" s="258"/>
      <c r="S56" s="259"/>
      <c r="T56" s="258"/>
      <c r="U56" s="259"/>
      <c r="V56" s="258"/>
      <c r="W56" s="259"/>
      <c r="X56" s="258"/>
      <c r="Y56" s="259"/>
    </row>
    <row r="57" spans="1:25" s="266" customFormat="1" ht="15.75" thickTop="1">
      <c r="A57" s="264" t="s">
        <v>71</v>
      </c>
      <c r="B57" s="265">
        <f>SUM(B47:B56)</f>
        <v>0</v>
      </c>
      <c r="C57" s="263">
        <f>SUM(C47:C56)</f>
        <v>0</v>
      </c>
      <c r="D57" s="265">
        <f>SUM(D47:D56)</f>
        <v>0</v>
      </c>
      <c r="E57" s="263">
        <f>SUM(E47:E56)</f>
        <v>0</v>
      </c>
      <c r="F57" s="265">
        <f t="shared" ref="F57:Y57" si="30">SUM(F47:F56)</f>
        <v>0</v>
      </c>
      <c r="G57" s="263">
        <f t="shared" si="30"/>
        <v>0</v>
      </c>
      <c r="H57" s="265">
        <f t="shared" si="30"/>
        <v>0</v>
      </c>
      <c r="I57" s="263">
        <f t="shared" si="30"/>
        <v>0</v>
      </c>
      <c r="J57" s="265">
        <f t="shared" si="30"/>
        <v>0</v>
      </c>
      <c r="K57" s="263">
        <f t="shared" si="30"/>
        <v>0</v>
      </c>
      <c r="L57" s="265">
        <f t="shared" si="30"/>
        <v>0</v>
      </c>
      <c r="M57" s="263">
        <f t="shared" si="30"/>
        <v>0</v>
      </c>
      <c r="N57" s="265">
        <f t="shared" si="30"/>
        <v>0</v>
      </c>
      <c r="O57" s="263">
        <f t="shared" si="30"/>
        <v>0</v>
      </c>
      <c r="P57" s="265">
        <f t="shared" si="30"/>
        <v>0</v>
      </c>
      <c r="Q57" s="263">
        <f t="shared" si="30"/>
        <v>0</v>
      </c>
      <c r="R57" s="265">
        <f t="shared" si="30"/>
        <v>0</v>
      </c>
      <c r="S57" s="263">
        <f t="shared" si="30"/>
        <v>0</v>
      </c>
      <c r="T57" s="265">
        <f t="shared" si="30"/>
        <v>0</v>
      </c>
      <c r="U57" s="263">
        <f t="shared" si="30"/>
        <v>0</v>
      </c>
      <c r="V57" s="265">
        <f t="shared" si="30"/>
        <v>0</v>
      </c>
      <c r="W57" s="263">
        <f t="shared" si="30"/>
        <v>0</v>
      </c>
      <c r="X57" s="265">
        <f t="shared" si="30"/>
        <v>0</v>
      </c>
      <c r="Y57" s="263">
        <f t="shared" si="30"/>
        <v>0</v>
      </c>
    </row>
    <row r="58" spans="1:25" s="248" customFormat="1">
      <c r="A58" s="267"/>
      <c r="B58" s="268"/>
      <c r="C58" s="269"/>
      <c r="D58" s="268"/>
      <c r="E58" s="269"/>
      <c r="F58" s="268"/>
      <c r="G58" s="269"/>
      <c r="H58" s="268"/>
      <c r="I58" s="269"/>
      <c r="J58" s="268"/>
      <c r="K58" s="269"/>
      <c r="L58" s="268"/>
      <c r="M58" s="269"/>
      <c r="N58" s="268"/>
      <c r="O58" s="269"/>
      <c r="P58" s="268"/>
      <c r="Q58" s="269"/>
      <c r="R58" s="268"/>
      <c r="S58" s="269"/>
      <c r="T58" s="268"/>
      <c r="U58" s="269"/>
      <c r="V58" s="268"/>
      <c r="W58" s="269"/>
      <c r="X58" s="268"/>
      <c r="Y58" s="269"/>
    </row>
    <row r="59" spans="1:25" s="253" customFormat="1" ht="15.75">
      <c r="A59" s="337" t="s">
        <v>72</v>
      </c>
      <c r="B59" s="249" t="e">
        <f>IF(C69/B69&gt;100%,"EXCEDE PPTO GD","CUMPLE PPTO GD")</f>
        <v>#DIV/0!</v>
      </c>
      <c r="C59" s="249" t="e">
        <f>+C69/B69</f>
        <v>#DIV/0!</v>
      </c>
      <c r="D59" s="249" t="e">
        <f>IF(E69/D69&gt;100%,"EXCEDE PPTO GD","CUMPLE PPTO GD")</f>
        <v>#DIV/0!</v>
      </c>
      <c r="E59" s="249" t="e">
        <f>+E69/D69</f>
        <v>#DIV/0!</v>
      </c>
      <c r="F59" s="249" t="e">
        <f>IF(G69/F69&gt;100%,"EXCEDE PPTO GD","CUMPLE PPTO GD")</f>
        <v>#DIV/0!</v>
      </c>
      <c r="G59" s="249" t="e">
        <f>+G69/F69</f>
        <v>#DIV/0!</v>
      </c>
      <c r="H59" s="249" t="e">
        <f>IF(I69/H69&gt;100%,"EXCEDE PPTO GD","CUMPLE PPTO GD")</f>
        <v>#DIV/0!</v>
      </c>
      <c r="I59" s="249" t="e">
        <f>+I69/H69</f>
        <v>#DIV/0!</v>
      </c>
      <c r="J59" s="249" t="e">
        <f>IF(K69/J69&gt;100%,"EXCEDE PPTO GD","CUMPLE PPTO GD")</f>
        <v>#DIV/0!</v>
      </c>
      <c r="K59" s="249" t="e">
        <f>+K69/J69</f>
        <v>#DIV/0!</v>
      </c>
      <c r="L59" s="249" t="e">
        <f>IF(M69/L69&gt;100%,"EXCEDE PPTO GD","CUMPLE PPTO GD")</f>
        <v>#DIV/0!</v>
      </c>
      <c r="M59" s="249" t="e">
        <f>+M69/L69</f>
        <v>#DIV/0!</v>
      </c>
      <c r="N59" s="249" t="e">
        <f>IF(O69/N69&gt;100%,"EXCEDE PPTO GD","CUMPLE PPTO GD")</f>
        <v>#DIV/0!</v>
      </c>
      <c r="O59" s="249" t="e">
        <f>+O69/N69</f>
        <v>#DIV/0!</v>
      </c>
      <c r="P59" s="249" t="e">
        <f>IF(Q69/P69&gt;100%,"EXCEDE PPTO GD","CUMPLE PPTO GD")</f>
        <v>#DIV/0!</v>
      </c>
      <c r="Q59" s="249" t="e">
        <f>+Q69/P69</f>
        <v>#DIV/0!</v>
      </c>
      <c r="R59" s="249" t="e">
        <f>IF(S69/R69&gt;100%,"EXCEDE PPTO GD","CUMPLE PPTO GD")</f>
        <v>#DIV/0!</v>
      </c>
      <c r="S59" s="249" t="e">
        <f>+S69/R69</f>
        <v>#DIV/0!</v>
      </c>
      <c r="T59" s="249" t="e">
        <f>IF(U69/T69&gt;100%,"EXCEDE PPTO GD","CUMPLE PPTO GD")</f>
        <v>#DIV/0!</v>
      </c>
      <c r="U59" s="249" t="e">
        <f>+U69/T69</f>
        <v>#DIV/0!</v>
      </c>
      <c r="V59" s="249" t="e">
        <f>IF(W69/V69&gt;100%,"EXCEDE PPTO GD","CUMPLE PPTO GD")</f>
        <v>#DIV/0!</v>
      </c>
      <c r="W59" s="249" t="e">
        <f>+W69/V69</f>
        <v>#DIV/0!</v>
      </c>
      <c r="X59" s="249" t="e">
        <f>IF(Y69/X69&gt;100%,"EXCEDE PPTO GD","CUMPLE PPTO GD")</f>
        <v>#DIV/0!</v>
      </c>
      <c r="Y59" s="249" t="e">
        <f>+Y69/X69</f>
        <v>#DIV/0!</v>
      </c>
    </row>
    <row r="60" spans="1:25" s="270" customFormat="1">
      <c r="A60" s="338"/>
      <c r="B60" s="251" t="e">
        <f>+B69/B81</f>
        <v>#DIV/0!</v>
      </c>
      <c r="C60" s="272" t="e">
        <f>+C69/C81</f>
        <v>#DIV/0!</v>
      </c>
      <c r="D60" s="251" t="e">
        <f t="shared" ref="D60:Y60" si="31">+D69/D81</f>
        <v>#DIV/0!</v>
      </c>
      <c r="E60" s="272" t="e">
        <f t="shared" si="31"/>
        <v>#DIV/0!</v>
      </c>
      <c r="F60" s="251" t="e">
        <f t="shared" si="31"/>
        <v>#DIV/0!</v>
      </c>
      <c r="G60" s="272" t="e">
        <f t="shared" si="31"/>
        <v>#DIV/0!</v>
      </c>
      <c r="H60" s="251" t="e">
        <f t="shared" si="31"/>
        <v>#DIV/0!</v>
      </c>
      <c r="I60" s="272" t="e">
        <f t="shared" si="31"/>
        <v>#DIV/0!</v>
      </c>
      <c r="J60" s="251" t="e">
        <f t="shared" si="31"/>
        <v>#DIV/0!</v>
      </c>
      <c r="K60" s="272" t="e">
        <f t="shared" si="31"/>
        <v>#DIV/0!</v>
      </c>
      <c r="L60" s="251" t="e">
        <f t="shared" si="31"/>
        <v>#DIV/0!</v>
      </c>
      <c r="M60" s="272" t="e">
        <f t="shared" si="31"/>
        <v>#DIV/0!</v>
      </c>
      <c r="N60" s="251" t="e">
        <f t="shared" si="31"/>
        <v>#DIV/0!</v>
      </c>
      <c r="O60" s="272" t="e">
        <f t="shared" si="31"/>
        <v>#DIV/0!</v>
      </c>
      <c r="P60" s="251" t="e">
        <f t="shared" si="31"/>
        <v>#DIV/0!</v>
      </c>
      <c r="Q60" s="272" t="e">
        <f t="shared" si="31"/>
        <v>#DIV/0!</v>
      </c>
      <c r="R60" s="251" t="e">
        <f t="shared" si="31"/>
        <v>#DIV/0!</v>
      </c>
      <c r="S60" s="272" t="e">
        <f t="shared" si="31"/>
        <v>#DIV/0!</v>
      </c>
      <c r="T60" s="251" t="e">
        <f t="shared" si="31"/>
        <v>#DIV/0!</v>
      </c>
      <c r="U60" s="272" t="e">
        <f t="shared" si="31"/>
        <v>#DIV/0!</v>
      </c>
      <c r="V60" s="251" t="e">
        <f t="shared" si="31"/>
        <v>#DIV/0!</v>
      </c>
      <c r="W60" s="272" t="e">
        <f t="shared" si="31"/>
        <v>#DIV/0!</v>
      </c>
      <c r="X60" s="251" t="e">
        <f t="shared" si="31"/>
        <v>#DIV/0!</v>
      </c>
      <c r="Y60" s="272" t="e">
        <f t="shared" si="31"/>
        <v>#DIV/0!</v>
      </c>
    </row>
    <row r="61" spans="1:25">
      <c r="A61" s="236" t="s">
        <v>73</v>
      </c>
      <c r="B61" s="237"/>
      <c r="C61" s="238"/>
      <c r="D61" s="237"/>
      <c r="E61" s="238"/>
      <c r="F61" s="237"/>
      <c r="G61" s="238"/>
      <c r="H61" s="237"/>
      <c r="I61" s="238"/>
      <c r="J61" s="237"/>
      <c r="K61" s="238"/>
      <c r="L61" s="237"/>
      <c r="M61" s="238"/>
      <c r="N61" s="237"/>
      <c r="O61" s="238"/>
      <c r="P61" s="237"/>
      <c r="Q61" s="238"/>
      <c r="R61" s="237"/>
      <c r="S61" s="238"/>
      <c r="T61" s="237"/>
      <c r="U61" s="238"/>
      <c r="V61" s="237"/>
      <c r="W61" s="238"/>
      <c r="X61" s="237"/>
      <c r="Y61" s="238"/>
    </row>
    <row r="62" spans="1:25">
      <c r="A62" s="236" t="s">
        <v>74</v>
      </c>
      <c r="B62" s="237"/>
      <c r="C62" s="238"/>
      <c r="D62" s="237">
        <f>+B62</f>
        <v>0</v>
      </c>
      <c r="E62" s="238"/>
      <c r="F62" s="237">
        <f>+B62</f>
        <v>0</v>
      </c>
      <c r="G62" s="238"/>
      <c r="H62" s="237">
        <f>+B62</f>
        <v>0</v>
      </c>
      <c r="I62" s="238"/>
      <c r="J62" s="237">
        <f>+B62</f>
        <v>0</v>
      </c>
      <c r="K62" s="238"/>
      <c r="L62" s="237">
        <f>+B62</f>
        <v>0</v>
      </c>
      <c r="M62" s="238"/>
      <c r="N62" s="237">
        <f>+B62</f>
        <v>0</v>
      </c>
      <c r="O62" s="238"/>
      <c r="P62" s="237">
        <f>+B62</f>
        <v>0</v>
      </c>
      <c r="Q62" s="238"/>
      <c r="R62" s="237">
        <f>+B62</f>
        <v>0</v>
      </c>
      <c r="S62" s="238"/>
      <c r="T62" s="237">
        <f>+B62</f>
        <v>0</v>
      </c>
      <c r="U62" s="238"/>
      <c r="V62" s="237">
        <f>+B62</f>
        <v>0</v>
      </c>
      <c r="W62" s="238"/>
      <c r="X62" s="237">
        <f>+B62</f>
        <v>0</v>
      </c>
      <c r="Y62" s="238"/>
    </row>
    <row r="63" spans="1:25">
      <c r="A63" s="236" t="s">
        <v>75</v>
      </c>
      <c r="B63" s="237"/>
      <c r="C63" s="238"/>
      <c r="D63" s="237">
        <f t="shared" ref="D63:D68" si="32">+B63</f>
        <v>0</v>
      </c>
      <c r="E63" s="238"/>
      <c r="F63" s="237">
        <f t="shared" ref="F63:F68" si="33">+B63</f>
        <v>0</v>
      </c>
      <c r="G63" s="238"/>
      <c r="H63" s="237">
        <f t="shared" ref="H63:H68" si="34">+B63</f>
        <v>0</v>
      </c>
      <c r="I63" s="238"/>
      <c r="J63" s="237">
        <f t="shared" ref="J63:J68" si="35">+B63</f>
        <v>0</v>
      </c>
      <c r="K63" s="238"/>
      <c r="L63" s="237">
        <f t="shared" ref="L63:L68" si="36">+B63</f>
        <v>0</v>
      </c>
      <c r="M63" s="238"/>
      <c r="N63" s="237">
        <f t="shared" ref="N63:N68" si="37">+B63</f>
        <v>0</v>
      </c>
      <c r="O63" s="238"/>
      <c r="P63" s="237">
        <f t="shared" ref="P63:P68" si="38">+B63</f>
        <v>0</v>
      </c>
      <c r="Q63" s="238"/>
      <c r="R63" s="237">
        <f t="shared" ref="R63:R68" si="39">+B63</f>
        <v>0</v>
      </c>
      <c r="S63" s="238"/>
      <c r="T63" s="237">
        <f t="shared" ref="T63:T68" si="40">+B63</f>
        <v>0</v>
      </c>
      <c r="U63" s="238"/>
      <c r="V63" s="237">
        <f t="shared" ref="V63:V68" si="41">+B63</f>
        <v>0</v>
      </c>
      <c r="W63" s="238"/>
      <c r="X63" s="237">
        <f t="shared" ref="X63:X68" si="42">+B63</f>
        <v>0</v>
      </c>
      <c r="Y63" s="238"/>
    </row>
    <row r="64" spans="1:25">
      <c r="A64" s="236" t="s">
        <v>76</v>
      </c>
      <c r="B64" s="237"/>
      <c r="C64" s="238"/>
      <c r="D64" s="237">
        <f t="shared" si="32"/>
        <v>0</v>
      </c>
      <c r="E64" s="238"/>
      <c r="F64" s="237">
        <f t="shared" si="33"/>
        <v>0</v>
      </c>
      <c r="G64" s="238"/>
      <c r="H64" s="237">
        <f t="shared" si="34"/>
        <v>0</v>
      </c>
      <c r="I64" s="238"/>
      <c r="J64" s="237">
        <f t="shared" si="35"/>
        <v>0</v>
      </c>
      <c r="K64" s="238"/>
      <c r="L64" s="237">
        <f t="shared" si="36"/>
        <v>0</v>
      </c>
      <c r="M64" s="238"/>
      <c r="N64" s="237">
        <f t="shared" si="37"/>
        <v>0</v>
      </c>
      <c r="O64" s="238"/>
      <c r="P64" s="237">
        <f t="shared" si="38"/>
        <v>0</v>
      </c>
      <c r="Q64" s="238"/>
      <c r="R64" s="237">
        <f t="shared" si="39"/>
        <v>0</v>
      </c>
      <c r="S64" s="238"/>
      <c r="T64" s="237">
        <f t="shared" si="40"/>
        <v>0</v>
      </c>
      <c r="U64" s="238"/>
      <c r="V64" s="237">
        <f t="shared" si="41"/>
        <v>0</v>
      </c>
      <c r="W64" s="238"/>
      <c r="X64" s="237">
        <f t="shared" si="42"/>
        <v>0</v>
      </c>
      <c r="Y64" s="238"/>
    </row>
    <row r="65" spans="1:25">
      <c r="A65" s="236" t="s">
        <v>77</v>
      </c>
      <c r="B65" s="237"/>
      <c r="C65" s="238"/>
      <c r="D65" s="237">
        <f t="shared" si="32"/>
        <v>0</v>
      </c>
      <c r="E65" s="238">
        <v>0</v>
      </c>
      <c r="F65" s="237">
        <f t="shared" si="33"/>
        <v>0</v>
      </c>
      <c r="G65" s="238"/>
      <c r="H65" s="237">
        <f t="shared" si="34"/>
        <v>0</v>
      </c>
      <c r="I65" s="238"/>
      <c r="J65" s="237">
        <f t="shared" si="35"/>
        <v>0</v>
      </c>
      <c r="K65" s="238"/>
      <c r="L65" s="237">
        <f t="shared" si="36"/>
        <v>0</v>
      </c>
      <c r="M65" s="238"/>
      <c r="N65" s="237">
        <f t="shared" si="37"/>
        <v>0</v>
      </c>
      <c r="O65" s="238"/>
      <c r="P65" s="237">
        <f t="shared" si="38"/>
        <v>0</v>
      </c>
      <c r="Q65" s="238"/>
      <c r="R65" s="237">
        <f t="shared" si="39"/>
        <v>0</v>
      </c>
      <c r="S65" s="238"/>
      <c r="T65" s="237">
        <f t="shared" si="40"/>
        <v>0</v>
      </c>
      <c r="U65" s="238"/>
      <c r="V65" s="237">
        <f t="shared" si="41"/>
        <v>0</v>
      </c>
      <c r="W65" s="238"/>
      <c r="X65" s="237">
        <f t="shared" si="42"/>
        <v>0</v>
      </c>
      <c r="Y65" s="238"/>
    </row>
    <row r="66" spans="1:25">
      <c r="A66" s="236" t="s">
        <v>78</v>
      </c>
      <c r="B66" s="237"/>
      <c r="C66" s="238"/>
      <c r="D66" s="237">
        <f t="shared" si="32"/>
        <v>0</v>
      </c>
      <c r="E66" s="238"/>
      <c r="F66" s="237">
        <f t="shared" si="33"/>
        <v>0</v>
      </c>
      <c r="G66" s="238"/>
      <c r="H66" s="237">
        <f t="shared" si="34"/>
        <v>0</v>
      </c>
      <c r="I66" s="238"/>
      <c r="J66" s="237">
        <f t="shared" si="35"/>
        <v>0</v>
      </c>
      <c r="K66" s="238"/>
      <c r="L66" s="237">
        <f t="shared" si="36"/>
        <v>0</v>
      </c>
      <c r="M66" s="238"/>
      <c r="N66" s="237">
        <f t="shared" si="37"/>
        <v>0</v>
      </c>
      <c r="O66" s="238"/>
      <c r="P66" s="237">
        <f t="shared" si="38"/>
        <v>0</v>
      </c>
      <c r="Q66" s="238"/>
      <c r="R66" s="237">
        <f t="shared" si="39"/>
        <v>0</v>
      </c>
      <c r="S66" s="238"/>
      <c r="T66" s="237">
        <f t="shared" si="40"/>
        <v>0</v>
      </c>
      <c r="U66" s="238"/>
      <c r="V66" s="237">
        <f t="shared" si="41"/>
        <v>0</v>
      </c>
      <c r="W66" s="238"/>
      <c r="X66" s="237">
        <f t="shared" si="42"/>
        <v>0</v>
      </c>
      <c r="Y66" s="238"/>
    </row>
    <row r="67" spans="1:25">
      <c r="A67" s="236" t="s">
        <v>79</v>
      </c>
      <c r="B67" s="237"/>
      <c r="C67" s="238"/>
      <c r="D67" s="237">
        <f t="shared" si="32"/>
        <v>0</v>
      </c>
      <c r="E67" s="238"/>
      <c r="F67" s="237">
        <f t="shared" si="33"/>
        <v>0</v>
      </c>
      <c r="G67" s="238"/>
      <c r="H67" s="237">
        <f t="shared" si="34"/>
        <v>0</v>
      </c>
      <c r="I67" s="238"/>
      <c r="J67" s="237">
        <f t="shared" si="35"/>
        <v>0</v>
      </c>
      <c r="K67" s="238"/>
      <c r="L67" s="237">
        <f t="shared" si="36"/>
        <v>0</v>
      </c>
      <c r="M67" s="238"/>
      <c r="N67" s="237">
        <f t="shared" si="37"/>
        <v>0</v>
      </c>
      <c r="O67" s="238"/>
      <c r="P67" s="237">
        <f t="shared" si="38"/>
        <v>0</v>
      </c>
      <c r="Q67" s="238"/>
      <c r="R67" s="237">
        <f t="shared" si="39"/>
        <v>0</v>
      </c>
      <c r="S67" s="238"/>
      <c r="T67" s="237">
        <f t="shared" si="40"/>
        <v>0</v>
      </c>
      <c r="U67" s="238"/>
      <c r="V67" s="237">
        <f t="shared" si="41"/>
        <v>0</v>
      </c>
      <c r="W67" s="238"/>
      <c r="X67" s="237">
        <f t="shared" si="42"/>
        <v>0</v>
      </c>
      <c r="Y67" s="238"/>
    </row>
    <row r="68" spans="1:25" s="271" customFormat="1" ht="15.75" thickBot="1">
      <c r="A68" s="257" t="s">
        <v>80</v>
      </c>
      <c r="B68" s="258"/>
      <c r="C68" s="259"/>
      <c r="D68" s="258">
        <f t="shared" si="32"/>
        <v>0</v>
      </c>
      <c r="E68" s="259"/>
      <c r="F68" s="258">
        <f t="shared" si="33"/>
        <v>0</v>
      </c>
      <c r="G68" s="259"/>
      <c r="H68" s="258">
        <f t="shared" si="34"/>
        <v>0</v>
      </c>
      <c r="I68" s="259"/>
      <c r="J68" s="258">
        <f t="shared" si="35"/>
        <v>0</v>
      </c>
      <c r="K68" s="259"/>
      <c r="L68" s="258">
        <f t="shared" si="36"/>
        <v>0</v>
      </c>
      <c r="M68" s="259"/>
      <c r="N68" s="258">
        <f t="shared" si="37"/>
        <v>0</v>
      </c>
      <c r="O68" s="259"/>
      <c r="P68" s="258">
        <f t="shared" si="38"/>
        <v>0</v>
      </c>
      <c r="Q68" s="259"/>
      <c r="R68" s="258">
        <f t="shared" si="39"/>
        <v>0</v>
      </c>
      <c r="S68" s="259"/>
      <c r="T68" s="258">
        <f t="shared" si="40"/>
        <v>0</v>
      </c>
      <c r="U68" s="259"/>
      <c r="V68" s="258">
        <f t="shared" si="41"/>
        <v>0</v>
      </c>
      <c r="W68" s="259"/>
      <c r="X68" s="258">
        <f t="shared" si="42"/>
        <v>0</v>
      </c>
      <c r="Y68" s="259"/>
    </row>
    <row r="69" spans="1:25" s="266" customFormat="1" ht="15.75" thickTop="1">
      <c r="A69" s="264" t="s">
        <v>81</v>
      </c>
      <c r="B69" s="265">
        <f>SUM(B61:B68)</f>
        <v>0</v>
      </c>
      <c r="C69" s="263">
        <f>SUM(C61:C68)</f>
        <v>0</v>
      </c>
      <c r="D69" s="265">
        <f t="shared" ref="D69:Y69" si="43">SUM(D61:D68)</f>
        <v>0</v>
      </c>
      <c r="E69" s="263">
        <f t="shared" si="43"/>
        <v>0</v>
      </c>
      <c r="F69" s="265">
        <f t="shared" si="43"/>
        <v>0</v>
      </c>
      <c r="G69" s="263">
        <f t="shared" si="43"/>
        <v>0</v>
      </c>
      <c r="H69" s="265">
        <f t="shared" si="43"/>
        <v>0</v>
      </c>
      <c r="I69" s="263">
        <f t="shared" si="43"/>
        <v>0</v>
      </c>
      <c r="J69" s="265">
        <f t="shared" si="43"/>
        <v>0</v>
      </c>
      <c r="K69" s="263">
        <f t="shared" si="43"/>
        <v>0</v>
      </c>
      <c r="L69" s="265">
        <f t="shared" si="43"/>
        <v>0</v>
      </c>
      <c r="M69" s="263">
        <f t="shared" si="43"/>
        <v>0</v>
      </c>
      <c r="N69" s="265">
        <f t="shared" si="43"/>
        <v>0</v>
      </c>
      <c r="O69" s="263">
        <f t="shared" si="43"/>
        <v>0</v>
      </c>
      <c r="P69" s="265">
        <f t="shared" si="43"/>
        <v>0</v>
      </c>
      <c r="Q69" s="263">
        <f t="shared" si="43"/>
        <v>0</v>
      </c>
      <c r="R69" s="265">
        <f t="shared" si="43"/>
        <v>0</v>
      </c>
      <c r="S69" s="263">
        <f t="shared" si="43"/>
        <v>0</v>
      </c>
      <c r="T69" s="265">
        <f t="shared" si="43"/>
        <v>0</v>
      </c>
      <c r="U69" s="263">
        <f t="shared" si="43"/>
        <v>0</v>
      </c>
      <c r="V69" s="265">
        <f t="shared" si="43"/>
        <v>0</v>
      </c>
      <c r="W69" s="263">
        <f t="shared" si="43"/>
        <v>0</v>
      </c>
      <c r="X69" s="265">
        <f t="shared" si="43"/>
        <v>0</v>
      </c>
      <c r="Y69" s="263">
        <f t="shared" si="43"/>
        <v>0</v>
      </c>
    </row>
    <row r="70" spans="1:25" s="248" customFormat="1">
      <c r="A70" s="267"/>
      <c r="B70" s="268"/>
      <c r="C70" s="269"/>
      <c r="D70" s="268"/>
      <c r="E70" s="269"/>
      <c r="F70" s="268"/>
      <c r="G70" s="269"/>
      <c r="H70" s="268"/>
      <c r="I70" s="269"/>
      <c r="J70" s="268"/>
      <c r="K70" s="269"/>
      <c r="L70" s="268"/>
      <c r="M70" s="269"/>
      <c r="N70" s="268"/>
      <c r="O70" s="269"/>
      <c r="P70" s="268"/>
      <c r="Q70" s="269"/>
      <c r="R70" s="268"/>
      <c r="S70" s="269"/>
      <c r="T70" s="268"/>
      <c r="U70" s="269"/>
      <c r="V70" s="268"/>
      <c r="W70" s="269"/>
      <c r="X70" s="268"/>
      <c r="Y70" s="269"/>
    </row>
    <row r="71" spans="1:25" s="253" customFormat="1" ht="37.15" customHeight="1">
      <c r="A71" s="339" t="s">
        <v>82</v>
      </c>
      <c r="B71" s="251" t="e">
        <f>IF(B79/B7&gt;=30%,"ALERTA PART. GF/INGRESOS","ADECUADO GF/INGRESOS")</f>
        <v>#DIV/0!</v>
      </c>
      <c r="C71" s="272" t="e">
        <f>C79/C7</f>
        <v>#DIV/0!</v>
      </c>
      <c r="D71" s="251" t="e">
        <f>IF(D79/D7&gt;=30%,"ALERTA PART. GF/INGRESOS","ADECUADO GF/INGRESOS")</f>
        <v>#DIV/0!</v>
      </c>
      <c r="E71" s="272" t="e">
        <f>E79/E7</f>
        <v>#DIV/0!</v>
      </c>
      <c r="F71" s="251" t="e">
        <f>IF(F79/F7&gt;=30%,"ALERTA PART. GF/INGRESOS","ADECUADO GF/INGRESOS")</f>
        <v>#DIV/0!</v>
      </c>
      <c r="G71" s="272" t="e">
        <f>G79/G7</f>
        <v>#DIV/0!</v>
      </c>
      <c r="H71" s="251" t="e">
        <f>IF(H79/H7&gt;=30%,"ALERTA PART. GF/INGRESOS","ADECUADO GF/INGRESOS")</f>
        <v>#DIV/0!</v>
      </c>
      <c r="I71" s="272" t="e">
        <f>I79/I7</f>
        <v>#DIV/0!</v>
      </c>
      <c r="J71" s="251" t="e">
        <f>IF(J79/J7&gt;=30%,"ALERTA PART. GF/INGRESOS","ADECUADO GF/INGRESOS")</f>
        <v>#DIV/0!</v>
      </c>
      <c r="K71" s="272" t="e">
        <f>K79/K7</f>
        <v>#DIV/0!</v>
      </c>
      <c r="L71" s="251" t="e">
        <f>IF(L79/L7&gt;=30%,"ALERTA PART. GF/INGRESOS","ADECUADO GF/INGRESOS")</f>
        <v>#DIV/0!</v>
      </c>
      <c r="M71" s="272" t="e">
        <f>M79/M7</f>
        <v>#DIV/0!</v>
      </c>
      <c r="N71" s="251" t="e">
        <f>IF(N79/N7&gt;=30%,"ALERTA PART. GF/INGRESOS","ADECUADO GF/INGRESOS")</f>
        <v>#DIV/0!</v>
      </c>
      <c r="O71" s="272" t="e">
        <f>O79/O7</f>
        <v>#DIV/0!</v>
      </c>
      <c r="P71" s="251" t="e">
        <f>IF(P79/P7&gt;=30%,"ALERTA PART. GF/INGRESOS","ADECUADO GF/INGRESOS")</f>
        <v>#DIV/0!</v>
      </c>
      <c r="Q71" s="272" t="e">
        <f>Q79/Q7</f>
        <v>#DIV/0!</v>
      </c>
      <c r="R71" s="251" t="e">
        <f>IF(R79/R7&gt;=30%,"ALERTA PART. GF/INGRESOS","ADECUADO GF/INGRESOS")</f>
        <v>#DIV/0!</v>
      </c>
      <c r="S71" s="272" t="e">
        <f>S79/S7</f>
        <v>#DIV/0!</v>
      </c>
      <c r="T71" s="251" t="e">
        <f>IF(T79/T7&gt;=30%,"ALERTA PART. GF/INGRESOS","ADECUADO GF/INGRESOS")</f>
        <v>#DIV/0!</v>
      </c>
      <c r="U71" s="272" t="e">
        <f>U79/U7</f>
        <v>#DIV/0!</v>
      </c>
      <c r="V71" s="251" t="e">
        <f>IF(V79/V7&gt;=30%,"ALERTA PART. GF/INGRESOS","ADECUADO GF/INGRESOS")</f>
        <v>#DIV/0!</v>
      </c>
      <c r="W71" s="272" t="e">
        <f>W79/W7</f>
        <v>#DIV/0!</v>
      </c>
      <c r="X71" s="251" t="e">
        <f>IF(X79/X7&gt;=30%,"ALERTA PART. GF/INGRESOS","ADECUADO GF/INGRESOS")</f>
        <v>#DIV/0!</v>
      </c>
      <c r="Y71" s="272" t="e">
        <f>Y79/Y7</f>
        <v>#DIV/0!</v>
      </c>
    </row>
    <row r="72" spans="1:25" s="253" customFormat="1">
      <c r="A72" s="340"/>
      <c r="B72" s="251" t="e">
        <f>+B79/B81</f>
        <v>#DIV/0!</v>
      </c>
      <c r="C72" s="272" t="e">
        <f>+C79/C81</f>
        <v>#DIV/0!</v>
      </c>
      <c r="D72" s="251" t="e">
        <f t="shared" ref="D72:Y72" si="44">+D79/D81</f>
        <v>#DIV/0!</v>
      </c>
      <c r="E72" s="272" t="e">
        <f t="shared" si="44"/>
        <v>#DIV/0!</v>
      </c>
      <c r="F72" s="251" t="e">
        <f t="shared" si="44"/>
        <v>#DIV/0!</v>
      </c>
      <c r="G72" s="272" t="e">
        <f t="shared" si="44"/>
        <v>#DIV/0!</v>
      </c>
      <c r="H72" s="251" t="e">
        <f t="shared" si="44"/>
        <v>#DIV/0!</v>
      </c>
      <c r="I72" s="272" t="e">
        <f t="shared" si="44"/>
        <v>#DIV/0!</v>
      </c>
      <c r="J72" s="251" t="e">
        <f t="shared" si="44"/>
        <v>#DIV/0!</v>
      </c>
      <c r="K72" s="272" t="e">
        <f t="shared" si="44"/>
        <v>#DIV/0!</v>
      </c>
      <c r="L72" s="251" t="e">
        <f t="shared" si="44"/>
        <v>#DIV/0!</v>
      </c>
      <c r="M72" s="272" t="e">
        <f t="shared" si="44"/>
        <v>#DIV/0!</v>
      </c>
      <c r="N72" s="251" t="e">
        <f t="shared" si="44"/>
        <v>#DIV/0!</v>
      </c>
      <c r="O72" s="272" t="e">
        <f t="shared" si="44"/>
        <v>#DIV/0!</v>
      </c>
      <c r="P72" s="251" t="e">
        <f t="shared" si="44"/>
        <v>#DIV/0!</v>
      </c>
      <c r="Q72" s="272" t="e">
        <f t="shared" si="44"/>
        <v>#DIV/0!</v>
      </c>
      <c r="R72" s="251" t="e">
        <f t="shared" si="44"/>
        <v>#DIV/0!</v>
      </c>
      <c r="S72" s="272" t="e">
        <f t="shared" si="44"/>
        <v>#DIV/0!</v>
      </c>
      <c r="T72" s="251" t="e">
        <f t="shared" si="44"/>
        <v>#DIV/0!</v>
      </c>
      <c r="U72" s="272" t="e">
        <f t="shared" si="44"/>
        <v>#DIV/0!</v>
      </c>
      <c r="V72" s="251" t="e">
        <f t="shared" si="44"/>
        <v>#DIV/0!</v>
      </c>
      <c r="W72" s="272" t="e">
        <f t="shared" si="44"/>
        <v>#DIV/0!</v>
      </c>
      <c r="X72" s="251" t="e">
        <f t="shared" si="44"/>
        <v>#DIV/0!</v>
      </c>
      <c r="Y72" s="272" t="e">
        <f t="shared" si="44"/>
        <v>#DIV/0!</v>
      </c>
    </row>
    <row r="73" spans="1:25">
      <c r="A73" s="236" t="s">
        <v>83</v>
      </c>
      <c r="B73" s="237"/>
      <c r="C73" s="238"/>
      <c r="D73" s="237">
        <f t="shared" ref="D73:D78" si="45">+B73</f>
        <v>0</v>
      </c>
      <c r="E73" s="238"/>
      <c r="F73" s="237">
        <f t="shared" ref="F73:F78" si="46">+B73</f>
        <v>0</v>
      </c>
      <c r="G73" s="238"/>
      <c r="H73" s="237">
        <f t="shared" ref="H73:H78" si="47">+B73</f>
        <v>0</v>
      </c>
      <c r="I73" s="238"/>
      <c r="J73" s="237">
        <f t="shared" ref="J73:J78" si="48">+B73</f>
        <v>0</v>
      </c>
      <c r="K73" s="238"/>
      <c r="L73" s="237">
        <f>+B73</f>
        <v>0</v>
      </c>
      <c r="M73" s="238"/>
      <c r="N73" s="237">
        <f t="shared" ref="N73:N78" si="49">+B73</f>
        <v>0</v>
      </c>
      <c r="O73" s="238"/>
      <c r="P73" s="237">
        <f t="shared" ref="P73:P78" si="50">+B73</f>
        <v>0</v>
      </c>
      <c r="Q73" s="238"/>
      <c r="R73" s="237">
        <f t="shared" ref="R73:R78" si="51">+B73</f>
        <v>0</v>
      </c>
      <c r="S73" s="238"/>
      <c r="T73" s="237">
        <f t="shared" ref="T73:T78" si="52">+B73</f>
        <v>0</v>
      </c>
      <c r="U73" s="238"/>
      <c r="V73" s="237">
        <f t="shared" ref="V73:V78" si="53">+B73</f>
        <v>0</v>
      </c>
      <c r="W73" s="238"/>
      <c r="X73" s="237">
        <f>+B73</f>
        <v>0</v>
      </c>
      <c r="Y73" s="238"/>
    </row>
    <row r="74" spans="1:25">
      <c r="A74" s="236" t="s">
        <v>84</v>
      </c>
      <c r="B74" s="237"/>
      <c r="C74" s="238"/>
      <c r="D74" s="237">
        <f t="shared" si="45"/>
        <v>0</v>
      </c>
      <c r="E74" s="238"/>
      <c r="F74" s="237">
        <f t="shared" si="46"/>
        <v>0</v>
      </c>
      <c r="G74" s="238"/>
      <c r="H74" s="237">
        <f t="shared" si="47"/>
        <v>0</v>
      </c>
      <c r="I74" s="238"/>
      <c r="J74" s="237">
        <f t="shared" si="48"/>
        <v>0</v>
      </c>
      <c r="K74" s="238"/>
      <c r="L74" s="237">
        <f>+B74</f>
        <v>0</v>
      </c>
      <c r="M74" s="238"/>
      <c r="N74" s="237">
        <f t="shared" si="49"/>
        <v>0</v>
      </c>
      <c r="O74" s="238"/>
      <c r="P74" s="237">
        <f t="shared" si="50"/>
        <v>0</v>
      </c>
      <c r="Q74" s="238"/>
      <c r="R74" s="237">
        <f t="shared" si="51"/>
        <v>0</v>
      </c>
      <c r="S74" s="238"/>
      <c r="T74" s="237">
        <f t="shared" si="52"/>
        <v>0</v>
      </c>
      <c r="U74" s="238"/>
      <c r="V74" s="237">
        <f t="shared" si="53"/>
        <v>0</v>
      </c>
      <c r="W74" s="238"/>
      <c r="X74" s="237">
        <f>+B74</f>
        <v>0</v>
      </c>
      <c r="Y74" s="238"/>
    </row>
    <row r="75" spans="1:25">
      <c r="A75" s="236" t="s">
        <v>85</v>
      </c>
      <c r="B75" s="237"/>
      <c r="C75" s="238">
        <f>+B75</f>
        <v>0</v>
      </c>
      <c r="D75" s="237">
        <f t="shared" si="45"/>
        <v>0</v>
      </c>
      <c r="E75" s="238"/>
      <c r="F75" s="237">
        <f t="shared" si="46"/>
        <v>0</v>
      </c>
      <c r="G75" s="238"/>
      <c r="H75" s="237">
        <f t="shared" si="47"/>
        <v>0</v>
      </c>
      <c r="I75" s="238"/>
      <c r="J75" s="237">
        <f t="shared" si="48"/>
        <v>0</v>
      </c>
      <c r="K75" s="238"/>
      <c r="L75" s="237">
        <f>+B75</f>
        <v>0</v>
      </c>
      <c r="M75" s="238"/>
      <c r="N75" s="237">
        <f t="shared" si="49"/>
        <v>0</v>
      </c>
      <c r="O75" s="238"/>
      <c r="P75" s="237">
        <f t="shared" si="50"/>
        <v>0</v>
      </c>
      <c r="Q75" s="238"/>
      <c r="R75" s="237">
        <f t="shared" si="51"/>
        <v>0</v>
      </c>
      <c r="S75" s="238"/>
      <c r="T75" s="237">
        <f t="shared" si="52"/>
        <v>0</v>
      </c>
      <c r="U75" s="238"/>
      <c r="V75" s="237">
        <f t="shared" si="53"/>
        <v>0</v>
      </c>
      <c r="W75" s="238"/>
      <c r="X75" s="237">
        <f>+B75</f>
        <v>0</v>
      </c>
      <c r="Y75" s="238"/>
    </row>
    <row r="76" spans="1:25">
      <c r="A76" s="236" t="s">
        <v>86</v>
      </c>
      <c r="B76" s="237"/>
      <c r="C76" s="238">
        <f>+B76</f>
        <v>0</v>
      </c>
      <c r="D76" s="237">
        <f t="shared" si="45"/>
        <v>0</v>
      </c>
      <c r="E76" s="238"/>
      <c r="F76" s="237">
        <f t="shared" si="46"/>
        <v>0</v>
      </c>
      <c r="G76" s="238"/>
      <c r="H76" s="237">
        <f t="shared" si="47"/>
        <v>0</v>
      </c>
      <c r="I76" s="238"/>
      <c r="J76" s="237">
        <f t="shared" si="48"/>
        <v>0</v>
      </c>
      <c r="K76" s="238"/>
      <c r="L76" s="237">
        <f>+B76</f>
        <v>0</v>
      </c>
      <c r="M76" s="238"/>
      <c r="N76" s="237">
        <f t="shared" si="49"/>
        <v>0</v>
      </c>
      <c r="O76" s="238"/>
      <c r="P76" s="237">
        <f t="shared" si="50"/>
        <v>0</v>
      </c>
      <c r="Q76" s="238"/>
      <c r="R76" s="237">
        <f t="shared" si="51"/>
        <v>0</v>
      </c>
      <c r="S76" s="238"/>
      <c r="T76" s="237">
        <f t="shared" si="52"/>
        <v>0</v>
      </c>
      <c r="U76" s="238"/>
      <c r="V76" s="237">
        <f t="shared" si="53"/>
        <v>0</v>
      </c>
      <c r="W76" s="238"/>
      <c r="X76" s="237">
        <f>+B76</f>
        <v>0</v>
      </c>
      <c r="Y76" s="238"/>
    </row>
    <row r="77" spans="1:25" ht="30">
      <c r="A77" s="254" t="s">
        <v>87</v>
      </c>
      <c r="B77" s="255"/>
      <c r="C77" s="256"/>
      <c r="D77" s="237">
        <f t="shared" si="45"/>
        <v>0</v>
      </c>
      <c r="E77" s="256"/>
      <c r="F77" s="237">
        <f t="shared" si="46"/>
        <v>0</v>
      </c>
      <c r="G77" s="256"/>
      <c r="H77" s="237">
        <f t="shared" si="47"/>
        <v>0</v>
      </c>
      <c r="I77" s="256"/>
      <c r="J77" s="237">
        <f t="shared" si="48"/>
        <v>0</v>
      </c>
      <c r="K77" s="256"/>
      <c r="L77" s="255"/>
      <c r="M77" s="256"/>
      <c r="N77" s="237">
        <f t="shared" si="49"/>
        <v>0</v>
      </c>
      <c r="O77" s="256"/>
      <c r="P77" s="237">
        <f t="shared" si="50"/>
        <v>0</v>
      </c>
      <c r="Q77" s="256"/>
      <c r="R77" s="237">
        <f t="shared" si="51"/>
        <v>0</v>
      </c>
      <c r="S77" s="256"/>
      <c r="T77" s="237">
        <f t="shared" si="52"/>
        <v>0</v>
      </c>
      <c r="U77" s="256"/>
      <c r="V77" s="237">
        <f t="shared" si="53"/>
        <v>0</v>
      </c>
      <c r="W77" s="256"/>
      <c r="X77" s="255"/>
      <c r="Y77" s="256"/>
    </row>
    <row r="78" spans="1:25" ht="15.75" thickBot="1">
      <c r="A78" s="239" t="s">
        <v>88</v>
      </c>
      <c r="B78" s="240">
        <v>0</v>
      </c>
      <c r="C78" s="241">
        <f>+B78</f>
        <v>0</v>
      </c>
      <c r="D78" s="237">
        <f t="shared" si="45"/>
        <v>0</v>
      </c>
      <c r="E78" s="241"/>
      <c r="F78" s="237">
        <f t="shared" si="46"/>
        <v>0</v>
      </c>
      <c r="G78" s="241"/>
      <c r="H78" s="237">
        <f t="shared" si="47"/>
        <v>0</v>
      </c>
      <c r="I78" s="241"/>
      <c r="J78" s="237">
        <f t="shared" si="48"/>
        <v>0</v>
      </c>
      <c r="K78" s="241"/>
      <c r="L78" s="240"/>
      <c r="M78" s="241"/>
      <c r="N78" s="237">
        <f t="shared" si="49"/>
        <v>0</v>
      </c>
      <c r="O78" s="241"/>
      <c r="P78" s="237">
        <f t="shared" si="50"/>
        <v>0</v>
      </c>
      <c r="Q78" s="241"/>
      <c r="R78" s="237">
        <f t="shared" si="51"/>
        <v>0</v>
      </c>
      <c r="S78" s="241"/>
      <c r="T78" s="237">
        <f t="shared" si="52"/>
        <v>0</v>
      </c>
      <c r="U78" s="241"/>
      <c r="V78" s="237">
        <f t="shared" si="53"/>
        <v>0</v>
      </c>
      <c r="W78" s="241"/>
      <c r="X78" s="240"/>
      <c r="Y78" s="241"/>
    </row>
    <row r="79" spans="1:25" s="253" customFormat="1">
      <c r="A79" s="273" t="s">
        <v>89</v>
      </c>
      <c r="B79" s="274">
        <f>SUM(B73:B78)</f>
        <v>0</v>
      </c>
      <c r="C79" s="275">
        <f t="shared" ref="C79:Y79" si="54">SUM(C73:C78)</f>
        <v>0</v>
      </c>
      <c r="D79" s="274">
        <f t="shared" si="54"/>
        <v>0</v>
      </c>
      <c r="E79" s="275">
        <f t="shared" si="54"/>
        <v>0</v>
      </c>
      <c r="F79" s="274">
        <f t="shared" si="54"/>
        <v>0</v>
      </c>
      <c r="G79" s="275">
        <f t="shared" si="54"/>
        <v>0</v>
      </c>
      <c r="H79" s="274">
        <f t="shared" si="54"/>
        <v>0</v>
      </c>
      <c r="I79" s="275">
        <f t="shared" si="54"/>
        <v>0</v>
      </c>
      <c r="J79" s="274">
        <f t="shared" si="54"/>
        <v>0</v>
      </c>
      <c r="K79" s="275">
        <f t="shared" si="54"/>
        <v>0</v>
      </c>
      <c r="L79" s="274">
        <f t="shared" si="54"/>
        <v>0</v>
      </c>
      <c r="M79" s="275">
        <f t="shared" si="54"/>
        <v>0</v>
      </c>
      <c r="N79" s="274">
        <f t="shared" si="54"/>
        <v>0</v>
      </c>
      <c r="O79" s="275">
        <f t="shared" si="54"/>
        <v>0</v>
      </c>
      <c r="P79" s="274">
        <f t="shared" si="54"/>
        <v>0</v>
      </c>
      <c r="Q79" s="275">
        <f t="shared" si="54"/>
        <v>0</v>
      </c>
      <c r="R79" s="274">
        <f t="shared" si="54"/>
        <v>0</v>
      </c>
      <c r="S79" s="275">
        <f t="shared" si="54"/>
        <v>0</v>
      </c>
      <c r="T79" s="274">
        <f t="shared" si="54"/>
        <v>0</v>
      </c>
      <c r="U79" s="275">
        <f t="shared" si="54"/>
        <v>0</v>
      </c>
      <c r="V79" s="274">
        <f t="shared" si="54"/>
        <v>0</v>
      </c>
      <c r="W79" s="275">
        <f t="shared" si="54"/>
        <v>0</v>
      </c>
      <c r="X79" s="274">
        <f t="shared" si="54"/>
        <v>0</v>
      </c>
      <c r="Y79" s="275">
        <f t="shared" si="54"/>
        <v>0</v>
      </c>
    </row>
    <row r="80" spans="1:25" s="279" customFormat="1" ht="15.75" thickBot="1">
      <c r="A80" s="276"/>
      <c r="B80" s="277"/>
      <c r="C80" s="278"/>
      <c r="D80" s="277"/>
      <c r="E80" s="278"/>
      <c r="F80" s="277"/>
      <c r="G80" s="278"/>
      <c r="H80" s="277"/>
      <c r="I80" s="278"/>
      <c r="J80" s="277"/>
      <c r="K80" s="278"/>
      <c r="L80" s="277"/>
      <c r="M80" s="278"/>
      <c r="N80" s="277"/>
      <c r="O80" s="278"/>
      <c r="P80" s="277"/>
      <c r="Q80" s="278"/>
      <c r="R80" s="277"/>
      <c r="S80" s="278"/>
      <c r="T80" s="277"/>
      <c r="U80" s="278"/>
      <c r="V80" s="277"/>
      <c r="W80" s="278"/>
      <c r="X80" s="277"/>
      <c r="Y80" s="278"/>
    </row>
    <row r="81" spans="1:25" s="244" customFormat="1" ht="15.75" thickTop="1">
      <c r="A81" s="242" t="s">
        <v>90</v>
      </c>
      <c r="B81" s="243">
        <f>+B25+B43+B57+B69+B79</f>
        <v>0</v>
      </c>
      <c r="C81" s="243">
        <f t="shared" ref="C81:Y81" si="55">+C25+C43+C57+C69+C79</f>
        <v>0</v>
      </c>
      <c r="D81" s="243">
        <f t="shared" si="55"/>
        <v>0</v>
      </c>
      <c r="E81" s="243">
        <f t="shared" si="55"/>
        <v>0</v>
      </c>
      <c r="F81" s="243">
        <f t="shared" si="55"/>
        <v>0</v>
      </c>
      <c r="G81" s="243">
        <f t="shared" si="55"/>
        <v>0</v>
      </c>
      <c r="H81" s="243">
        <f t="shared" si="55"/>
        <v>0</v>
      </c>
      <c r="I81" s="243">
        <f t="shared" si="55"/>
        <v>0</v>
      </c>
      <c r="J81" s="243">
        <f t="shared" si="55"/>
        <v>0</v>
      </c>
      <c r="K81" s="243">
        <f t="shared" si="55"/>
        <v>0</v>
      </c>
      <c r="L81" s="243">
        <f t="shared" si="55"/>
        <v>0</v>
      </c>
      <c r="M81" s="243">
        <f t="shared" si="55"/>
        <v>0</v>
      </c>
      <c r="N81" s="243">
        <f t="shared" si="55"/>
        <v>0</v>
      </c>
      <c r="O81" s="243">
        <f t="shared" si="55"/>
        <v>0</v>
      </c>
      <c r="P81" s="243">
        <f t="shared" si="55"/>
        <v>0</v>
      </c>
      <c r="Q81" s="243">
        <f t="shared" si="55"/>
        <v>0</v>
      </c>
      <c r="R81" s="243">
        <f t="shared" si="55"/>
        <v>0</v>
      </c>
      <c r="S81" s="243">
        <f t="shared" si="55"/>
        <v>0</v>
      </c>
      <c r="T81" s="243">
        <f t="shared" si="55"/>
        <v>0</v>
      </c>
      <c r="U81" s="243">
        <f t="shared" si="55"/>
        <v>0</v>
      </c>
      <c r="V81" s="243">
        <f t="shared" si="55"/>
        <v>0</v>
      </c>
      <c r="W81" s="243">
        <f t="shared" si="55"/>
        <v>0</v>
      </c>
      <c r="X81" s="243">
        <f t="shared" si="55"/>
        <v>0</v>
      </c>
      <c r="Y81" s="243">
        <f t="shared" si="55"/>
        <v>0</v>
      </c>
    </row>
    <row r="82" spans="1:25">
      <c r="A82" s="245"/>
      <c r="B82" s="246"/>
      <c r="C82" s="247"/>
      <c r="D82" s="246"/>
      <c r="E82" s="247"/>
      <c r="F82" s="246"/>
      <c r="G82" s="247"/>
      <c r="H82" s="246"/>
      <c r="I82" s="247"/>
      <c r="J82" s="246"/>
      <c r="K82" s="247"/>
      <c r="L82" s="246"/>
      <c r="M82" s="247"/>
      <c r="N82" s="246"/>
      <c r="O82" s="247"/>
      <c r="P82" s="246"/>
      <c r="Q82" s="247"/>
      <c r="R82" s="246"/>
      <c r="S82" s="247"/>
      <c r="T82" s="246"/>
      <c r="U82" s="247"/>
      <c r="V82" s="246"/>
      <c r="W82" s="247"/>
      <c r="X82" s="246"/>
      <c r="Y82" s="247"/>
    </row>
    <row r="83" spans="1:25" s="282" customFormat="1" ht="15.75">
      <c r="A83" s="232" t="s">
        <v>91</v>
      </c>
      <c r="B83" s="280" t="e">
        <f t="shared" ref="B83:Y83" si="56">+B89/B7</f>
        <v>#DIV/0!</v>
      </c>
      <c r="C83" s="281" t="e">
        <f t="shared" si="56"/>
        <v>#DIV/0!</v>
      </c>
      <c r="D83" s="280" t="e">
        <f t="shared" si="56"/>
        <v>#DIV/0!</v>
      </c>
      <c r="E83" s="281" t="e">
        <f t="shared" si="56"/>
        <v>#DIV/0!</v>
      </c>
      <c r="F83" s="280" t="e">
        <f t="shared" si="56"/>
        <v>#DIV/0!</v>
      </c>
      <c r="G83" s="281" t="e">
        <f t="shared" si="56"/>
        <v>#DIV/0!</v>
      </c>
      <c r="H83" s="280" t="e">
        <f t="shared" si="56"/>
        <v>#DIV/0!</v>
      </c>
      <c r="I83" s="281" t="e">
        <f t="shared" si="56"/>
        <v>#DIV/0!</v>
      </c>
      <c r="J83" s="280" t="e">
        <f t="shared" si="56"/>
        <v>#DIV/0!</v>
      </c>
      <c r="K83" s="281" t="e">
        <f t="shared" si="56"/>
        <v>#DIV/0!</v>
      </c>
      <c r="L83" s="280" t="e">
        <f t="shared" si="56"/>
        <v>#DIV/0!</v>
      </c>
      <c r="M83" s="281" t="e">
        <f t="shared" si="56"/>
        <v>#DIV/0!</v>
      </c>
      <c r="N83" s="280" t="e">
        <f t="shared" si="56"/>
        <v>#DIV/0!</v>
      </c>
      <c r="O83" s="281" t="e">
        <f t="shared" si="56"/>
        <v>#DIV/0!</v>
      </c>
      <c r="P83" s="280" t="e">
        <f t="shared" si="56"/>
        <v>#DIV/0!</v>
      </c>
      <c r="Q83" s="281" t="e">
        <f t="shared" si="56"/>
        <v>#DIV/0!</v>
      </c>
      <c r="R83" s="280" t="e">
        <f t="shared" si="56"/>
        <v>#DIV/0!</v>
      </c>
      <c r="S83" s="281" t="e">
        <f t="shared" si="56"/>
        <v>#DIV/0!</v>
      </c>
      <c r="T83" s="280" t="e">
        <f t="shared" si="56"/>
        <v>#DIV/0!</v>
      </c>
      <c r="U83" s="281" t="e">
        <f t="shared" si="56"/>
        <v>#DIV/0!</v>
      </c>
      <c r="V83" s="280" t="e">
        <f t="shared" si="56"/>
        <v>#DIV/0!</v>
      </c>
      <c r="W83" s="281" t="e">
        <f t="shared" si="56"/>
        <v>#DIV/0!</v>
      </c>
      <c r="X83" s="280" t="e">
        <f t="shared" si="56"/>
        <v>#DIV/0!</v>
      </c>
      <c r="Y83" s="281" t="e">
        <f t="shared" si="56"/>
        <v>#DIV/0!</v>
      </c>
    </row>
    <row r="84" spans="1:25">
      <c r="A84" s="236" t="s">
        <v>92</v>
      </c>
      <c r="B84" s="237">
        <v>0</v>
      </c>
      <c r="C84" s="238">
        <f>+B84</f>
        <v>0</v>
      </c>
      <c r="D84" s="237"/>
      <c r="E84" s="238"/>
      <c r="F84" s="237"/>
      <c r="G84" s="238"/>
      <c r="H84" s="237"/>
      <c r="I84" s="238"/>
      <c r="J84" s="237"/>
      <c r="K84" s="238"/>
      <c r="L84" s="237"/>
      <c r="M84" s="238"/>
      <c r="N84" s="237"/>
      <c r="O84" s="238"/>
      <c r="P84" s="237"/>
      <c r="Q84" s="238"/>
      <c r="R84" s="237"/>
      <c r="S84" s="238"/>
      <c r="T84" s="237"/>
      <c r="U84" s="238"/>
      <c r="V84" s="237"/>
      <c r="W84" s="238"/>
      <c r="X84" s="237"/>
      <c r="Y84" s="238"/>
    </row>
    <row r="85" spans="1:25">
      <c r="A85" s="236" t="s">
        <v>93</v>
      </c>
      <c r="B85" s="237">
        <v>0</v>
      </c>
      <c r="C85" s="238">
        <f>+B85</f>
        <v>0</v>
      </c>
      <c r="D85" s="237"/>
      <c r="E85" s="238"/>
      <c r="F85" s="237"/>
      <c r="G85" s="238"/>
      <c r="H85" s="237"/>
      <c r="I85" s="238"/>
      <c r="J85" s="237"/>
      <c r="K85" s="238"/>
      <c r="L85" s="237"/>
      <c r="M85" s="238"/>
      <c r="N85" s="237"/>
      <c r="O85" s="238"/>
      <c r="P85" s="237"/>
      <c r="Q85" s="238"/>
      <c r="R85" s="237"/>
      <c r="S85" s="238"/>
      <c r="T85" s="237"/>
      <c r="U85" s="238"/>
      <c r="V85" s="237"/>
      <c r="W85" s="238"/>
      <c r="X85" s="237"/>
      <c r="Y85" s="238"/>
    </row>
    <row r="86" spans="1:25">
      <c r="A86" s="236" t="s">
        <v>94</v>
      </c>
      <c r="B86" s="237">
        <v>0</v>
      </c>
      <c r="C86" s="238">
        <f>+B86</f>
        <v>0</v>
      </c>
      <c r="D86" s="237"/>
      <c r="E86" s="238"/>
      <c r="F86" s="237"/>
      <c r="G86" s="238"/>
      <c r="H86" s="237"/>
      <c r="I86" s="238"/>
      <c r="J86" s="237"/>
      <c r="K86" s="238"/>
      <c r="L86" s="237"/>
      <c r="M86" s="238"/>
      <c r="N86" s="237"/>
      <c r="O86" s="238"/>
      <c r="P86" s="237"/>
      <c r="Q86" s="238"/>
      <c r="R86" s="237"/>
      <c r="S86" s="238"/>
      <c r="T86" s="237"/>
      <c r="U86" s="238"/>
      <c r="V86" s="237"/>
      <c r="W86" s="238"/>
      <c r="X86" s="237"/>
      <c r="Y86" s="238"/>
    </row>
    <row r="87" spans="1:25">
      <c r="A87" s="236" t="s">
        <v>95</v>
      </c>
      <c r="B87" s="237">
        <v>0</v>
      </c>
      <c r="C87" s="238">
        <f>+B87</f>
        <v>0</v>
      </c>
      <c r="D87" s="237"/>
      <c r="E87" s="238"/>
      <c r="F87" s="237"/>
      <c r="G87" s="238"/>
      <c r="H87" s="237"/>
      <c r="I87" s="238"/>
      <c r="J87" s="237"/>
      <c r="K87" s="238"/>
      <c r="L87" s="237"/>
      <c r="M87" s="238"/>
      <c r="N87" s="237"/>
      <c r="O87" s="238"/>
      <c r="P87" s="237"/>
      <c r="Q87" s="238"/>
      <c r="R87" s="237"/>
      <c r="S87" s="238"/>
      <c r="T87" s="237"/>
      <c r="U87" s="238"/>
      <c r="V87" s="237"/>
      <c r="W87" s="238"/>
      <c r="X87" s="237"/>
      <c r="Y87" s="238"/>
    </row>
    <row r="88" spans="1:25" ht="15.75" thickBot="1">
      <c r="A88" s="239" t="s">
        <v>96</v>
      </c>
      <c r="B88" s="240"/>
      <c r="C88" s="241"/>
      <c r="D88" s="240"/>
      <c r="E88" s="241"/>
      <c r="F88" s="240"/>
      <c r="G88" s="241"/>
      <c r="H88" s="240"/>
      <c r="I88" s="241"/>
      <c r="J88" s="240"/>
      <c r="K88" s="241"/>
      <c r="L88" s="240"/>
      <c r="M88" s="241"/>
      <c r="N88" s="240"/>
      <c r="O88" s="241"/>
      <c r="P88" s="240"/>
      <c r="Q88" s="241"/>
      <c r="R88" s="240"/>
      <c r="S88" s="241"/>
      <c r="T88" s="240"/>
      <c r="U88" s="241"/>
      <c r="V88" s="240"/>
      <c r="W88" s="241"/>
      <c r="X88" s="240"/>
      <c r="Y88" s="241"/>
    </row>
    <row r="89" spans="1:25" s="253" customFormat="1">
      <c r="A89" s="283" t="s">
        <v>97</v>
      </c>
      <c r="B89" s="265">
        <f>SUM(B84:B88)</f>
        <v>0</v>
      </c>
      <c r="C89" s="263">
        <f t="shared" ref="C89:Y89" si="57">SUM(C84:C88)</f>
        <v>0</v>
      </c>
      <c r="D89" s="265">
        <f t="shared" si="57"/>
        <v>0</v>
      </c>
      <c r="E89" s="263">
        <f t="shared" si="57"/>
        <v>0</v>
      </c>
      <c r="F89" s="265">
        <f t="shared" si="57"/>
        <v>0</v>
      </c>
      <c r="G89" s="263">
        <f t="shared" si="57"/>
        <v>0</v>
      </c>
      <c r="H89" s="265">
        <f t="shared" si="57"/>
        <v>0</v>
      </c>
      <c r="I89" s="263">
        <f t="shared" si="57"/>
        <v>0</v>
      </c>
      <c r="J89" s="265">
        <f t="shared" si="57"/>
        <v>0</v>
      </c>
      <c r="K89" s="263">
        <f t="shared" si="57"/>
        <v>0</v>
      </c>
      <c r="L89" s="265">
        <f t="shared" si="57"/>
        <v>0</v>
      </c>
      <c r="M89" s="263">
        <f t="shared" si="57"/>
        <v>0</v>
      </c>
      <c r="N89" s="265">
        <f t="shared" si="57"/>
        <v>0</v>
      </c>
      <c r="O89" s="263">
        <f t="shared" si="57"/>
        <v>0</v>
      </c>
      <c r="P89" s="265">
        <f t="shared" si="57"/>
        <v>0</v>
      </c>
      <c r="Q89" s="263">
        <f t="shared" si="57"/>
        <v>0</v>
      </c>
      <c r="R89" s="265">
        <f t="shared" si="57"/>
        <v>0</v>
      </c>
      <c r="S89" s="263">
        <f t="shared" si="57"/>
        <v>0</v>
      </c>
      <c r="T89" s="265">
        <f t="shared" si="57"/>
        <v>0</v>
      </c>
      <c r="U89" s="263">
        <f t="shared" si="57"/>
        <v>0</v>
      </c>
      <c r="V89" s="265">
        <f t="shared" si="57"/>
        <v>0</v>
      </c>
      <c r="W89" s="263">
        <f t="shared" si="57"/>
        <v>0</v>
      </c>
      <c r="X89" s="265">
        <f t="shared" si="57"/>
        <v>0</v>
      </c>
      <c r="Y89" s="263">
        <f t="shared" si="57"/>
        <v>0</v>
      </c>
    </row>
    <row r="90" spans="1:25">
      <c r="A90" s="245"/>
      <c r="B90" s="246"/>
      <c r="C90" s="247"/>
      <c r="D90" s="246"/>
      <c r="E90" s="247"/>
      <c r="F90" s="246"/>
      <c r="G90" s="247"/>
      <c r="H90" s="246"/>
      <c r="I90" s="247"/>
      <c r="J90" s="246"/>
      <c r="K90" s="247"/>
      <c r="L90" s="246"/>
      <c r="M90" s="247"/>
      <c r="N90" s="246"/>
      <c r="O90" s="247"/>
      <c r="P90" s="246"/>
      <c r="Q90" s="247"/>
      <c r="R90" s="246"/>
      <c r="S90" s="247"/>
      <c r="T90" s="246"/>
      <c r="U90" s="247"/>
      <c r="V90" s="246"/>
      <c r="W90" s="247"/>
      <c r="X90" s="246"/>
      <c r="Y90" s="247"/>
    </row>
    <row r="91" spans="1:25" s="282" customFormat="1" ht="15.75">
      <c r="A91" s="232" t="s">
        <v>98</v>
      </c>
      <c r="B91" s="251" t="e">
        <f t="shared" ref="B91:Y91" si="58">+B97/B7</f>
        <v>#DIV/0!</v>
      </c>
      <c r="C91" s="272" t="e">
        <f t="shared" si="58"/>
        <v>#DIV/0!</v>
      </c>
      <c r="D91" s="251" t="e">
        <f t="shared" si="58"/>
        <v>#DIV/0!</v>
      </c>
      <c r="E91" s="272" t="e">
        <f t="shared" si="58"/>
        <v>#DIV/0!</v>
      </c>
      <c r="F91" s="251" t="e">
        <f t="shared" si="58"/>
        <v>#DIV/0!</v>
      </c>
      <c r="G91" s="272" t="e">
        <f t="shared" si="58"/>
        <v>#DIV/0!</v>
      </c>
      <c r="H91" s="251" t="e">
        <f t="shared" si="58"/>
        <v>#DIV/0!</v>
      </c>
      <c r="I91" s="272" t="e">
        <f t="shared" si="58"/>
        <v>#DIV/0!</v>
      </c>
      <c r="J91" s="251" t="e">
        <f t="shared" si="58"/>
        <v>#DIV/0!</v>
      </c>
      <c r="K91" s="272" t="e">
        <f t="shared" si="58"/>
        <v>#DIV/0!</v>
      </c>
      <c r="L91" s="251" t="e">
        <f t="shared" si="58"/>
        <v>#DIV/0!</v>
      </c>
      <c r="M91" s="272" t="e">
        <f t="shared" si="58"/>
        <v>#DIV/0!</v>
      </c>
      <c r="N91" s="251" t="e">
        <f t="shared" si="58"/>
        <v>#DIV/0!</v>
      </c>
      <c r="O91" s="272" t="e">
        <f t="shared" si="58"/>
        <v>#DIV/0!</v>
      </c>
      <c r="P91" s="251" t="e">
        <f t="shared" si="58"/>
        <v>#DIV/0!</v>
      </c>
      <c r="Q91" s="272" t="e">
        <f t="shared" si="58"/>
        <v>#DIV/0!</v>
      </c>
      <c r="R91" s="251" t="e">
        <f t="shared" si="58"/>
        <v>#DIV/0!</v>
      </c>
      <c r="S91" s="272" t="e">
        <f t="shared" si="58"/>
        <v>#DIV/0!</v>
      </c>
      <c r="T91" s="251" t="e">
        <f t="shared" si="58"/>
        <v>#DIV/0!</v>
      </c>
      <c r="U91" s="272" t="e">
        <f t="shared" si="58"/>
        <v>#DIV/0!</v>
      </c>
      <c r="V91" s="251" t="e">
        <f t="shared" si="58"/>
        <v>#DIV/0!</v>
      </c>
      <c r="W91" s="272" t="e">
        <f t="shared" si="58"/>
        <v>#DIV/0!</v>
      </c>
      <c r="X91" s="251" t="e">
        <f t="shared" si="58"/>
        <v>#DIV/0!</v>
      </c>
      <c r="Y91" s="272" t="e">
        <f t="shared" si="58"/>
        <v>#DIV/0!</v>
      </c>
    </row>
    <row r="92" spans="1:25">
      <c r="A92" s="236" t="s">
        <v>99</v>
      </c>
      <c r="B92" s="237">
        <v>0</v>
      </c>
      <c r="C92" s="238">
        <f>+B92</f>
        <v>0</v>
      </c>
      <c r="D92" s="237"/>
      <c r="E92" s="238"/>
      <c r="F92" s="237"/>
      <c r="G92" s="238"/>
      <c r="H92" s="237"/>
      <c r="I92" s="238"/>
      <c r="J92" s="237"/>
      <c r="K92" s="238"/>
      <c r="L92" s="237"/>
      <c r="M92" s="238"/>
      <c r="N92" s="237"/>
      <c r="O92" s="238"/>
      <c r="P92" s="237"/>
      <c r="Q92" s="238"/>
      <c r="R92" s="237"/>
      <c r="S92" s="238"/>
      <c r="T92" s="237"/>
      <c r="U92" s="238"/>
      <c r="V92" s="237"/>
      <c r="W92" s="238"/>
      <c r="X92" s="237"/>
      <c r="Y92" s="238"/>
    </row>
    <row r="93" spans="1:25">
      <c r="A93" s="236" t="s">
        <v>100</v>
      </c>
      <c r="B93" s="237"/>
      <c r="C93" s="238">
        <f>+B93</f>
        <v>0</v>
      </c>
      <c r="D93" s="237"/>
      <c r="E93" s="238"/>
      <c r="F93" s="237"/>
      <c r="G93" s="238"/>
      <c r="H93" s="237"/>
      <c r="I93" s="238"/>
      <c r="J93" s="237"/>
      <c r="K93" s="238"/>
      <c r="L93" s="237"/>
      <c r="M93" s="238"/>
      <c r="N93" s="237"/>
      <c r="O93" s="238"/>
      <c r="P93" s="237"/>
      <c r="Q93" s="238"/>
      <c r="R93" s="237"/>
      <c r="S93" s="238"/>
      <c r="T93" s="237"/>
      <c r="U93" s="238"/>
      <c r="V93" s="237"/>
      <c r="W93" s="238"/>
      <c r="X93" s="237"/>
      <c r="Y93" s="238"/>
    </row>
    <row r="94" spans="1:25">
      <c r="A94" s="236" t="s">
        <v>101</v>
      </c>
      <c r="B94" s="237">
        <v>0</v>
      </c>
      <c r="C94" s="238">
        <f>+B94</f>
        <v>0</v>
      </c>
      <c r="D94" s="237"/>
      <c r="E94" s="238"/>
      <c r="F94" s="237"/>
      <c r="G94" s="238"/>
      <c r="H94" s="237"/>
      <c r="I94" s="238"/>
      <c r="J94" s="237"/>
      <c r="K94" s="238"/>
      <c r="L94" s="237"/>
      <c r="M94" s="238"/>
      <c r="N94" s="237"/>
      <c r="O94" s="238"/>
      <c r="P94" s="237"/>
      <c r="Q94" s="238"/>
      <c r="R94" s="237"/>
      <c r="S94" s="238"/>
      <c r="T94" s="237"/>
      <c r="U94" s="238"/>
      <c r="V94" s="237"/>
      <c r="W94" s="238"/>
      <c r="X94" s="237"/>
      <c r="Y94" s="238"/>
    </row>
    <row r="95" spans="1:25">
      <c r="A95" s="236" t="s">
        <v>102</v>
      </c>
      <c r="B95" s="237">
        <v>0</v>
      </c>
      <c r="C95" s="238">
        <f>+B95</f>
        <v>0</v>
      </c>
      <c r="D95" s="237"/>
      <c r="E95" s="238"/>
      <c r="F95" s="237"/>
      <c r="G95" s="238"/>
      <c r="H95" s="237"/>
      <c r="I95" s="238"/>
      <c r="J95" s="237"/>
      <c r="K95" s="238"/>
      <c r="L95" s="237"/>
      <c r="M95" s="238"/>
      <c r="N95" s="237"/>
      <c r="O95" s="238"/>
      <c r="P95" s="237"/>
      <c r="Q95" s="238"/>
      <c r="R95" s="237"/>
      <c r="S95" s="238"/>
      <c r="T95" s="237"/>
      <c r="U95" s="238"/>
      <c r="V95" s="237"/>
      <c r="W95" s="238"/>
      <c r="X95" s="237"/>
      <c r="Y95" s="238"/>
    </row>
    <row r="96" spans="1:25" ht="15.75" thickBot="1">
      <c r="A96" s="239" t="s">
        <v>80</v>
      </c>
      <c r="B96" s="240">
        <v>0</v>
      </c>
      <c r="C96" s="241">
        <f>+B96</f>
        <v>0</v>
      </c>
      <c r="D96" s="240"/>
      <c r="E96" s="241"/>
      <c r="F96" s="240"/>
      <c r="G96" s="241"/>
      <c r="H96" s="240"/>
      <c r="I96" s="241"/>
      <c r="J96" s="240"/>
      <c r="K96" s="241"/>
      <c r="L96" s="240"/>
      <c r="M96" s="241"/>
      <c r="N96" s="240"/>
      <c r="O96" s="241"/>
      <c r="P96" s="240"/>
      <c r="Q96" s="241"/>
      <c r="R96" s="240"/>
      <c r="S96" s="241"/>
      <c r="T96" s="240"/>
      <c r="U96" s="241"/>
      <c r="V96" s="240"/>
      <c r="W96" s="241"/>
      <c r="X96" s="240"/>
      <c r="Y96" s="241"/>
    </row>
    <row r="97" spans="1:25" s="253" customFormat="1">
      <c r="A97" s="273" t="s">
        <v>103</v>
      </c>
      <c r="B97" s="274">
        <f>SUM(B92:B96)</f>
        <v>0</v>
      </c>
      <c r="C97" s="275">
        <f t="shared" ref="C97:Y97" si="59">SUM(C92:C96)</f>
        <v>0</v>
      </c>
      <c r="D97" s="274">
        <f t="shared" si="59"/>
        <v>0</v>
      </c>
      <c r="E97" s="275">
        <f t="shared" si="59"/>
        <v>0</v>
      </c>
      <c r="F97" s="274">
        <f t="shared" si="59"/>
        <v>0</v>
      </c>
      <c r="G97" s="275">
        <f t="shared" si="59"/>
        <v>0</v>
      </c>
      <c r="H97" s="274">
        <f t="shared" si="59"/>
        <v>0</v>
      </c>
      <c r="I97" s="275">
        <f t="shared" si="59"/>
        <v>0</v>
      </c>
      <c r="J97" s="274">
        <f t="shared" si="59"/>
        <v>0</v>
      </c>
      <c r="K97" s="275">
        <f t="shared" si="59"/>
        <v>0</v>
      </c>
      <c r="L97" s="274">
        <f t="shared" si="59"/>
        <v>0</v>
      </c>
      <c r="M97" s="275">
        <f t="shared" si="59"/>
        <v>0</v>
      </c>
      <c r="N97" s="274">
        <f t="shared" si="59"/>
        <v>0</v>
      </c>
      <c r="O97" s="275">
        <f t="shared" si="59"/>
        <v>0</v>
      </c>
      <c r="P97" s="274">
        <f t="shared" si="59"/>
        <v>0</v>
      </c>
      <c r="Q97" s="275">
        <f t="shared" si="59"/>
        <v>0</v>
      </c>
      <c r="R97" s="274">
        <f t="shared" si="59"/>
        <v>0</v>
      </c>
      <c r="S97" s="275">
        <f t="shared" si="59"/>
        <v>0</v>
      </c>
      <c r="T97" s="274">
        <f t="shared" si="59"/>
        <v>0</v>
      </c>
      <c r="U97" s="275">
        <f t="shared" si="59"/>
        <v>0</v>
      </c>
      <c r="V97" s="274">
        <f t="shared" si="59"/>
        <v>0</v>
      </c>
      <c r="W97" s="275">
        <f t="shared" si="59"/>
        <v>0</v>
      </c>
      <c r="X97" s="274">
        <f t="shared" si="59"/>
        <v>0</v>
      </c>
      <c r="Y97" s="275">
        <f t="shared" si="59"/>
        <v>0</v>
      </c>
    </row>
    <row r="98" spans="1:25" ht="15.75" thickBot="1">
      <c r="A98" s="284"/>
      <c r="B98" s="285"/>
      <c r="C98" s="286"/>
      <c r="D98" s="285"/>
      <c r="E98" s="286"/>
      <c r="F98" s="285"/>
      <c r="G98" s="286"/>
      <c r="H98" s="285"/>
      <c r="I98" s="286"/>
      <c r="J98" s="285"/>
      <c r="K98" s="286"/>
      <c r="L98" s="285"/>
      <c r="M98" s="286"/>
      <c r="N98" s="285"/>
      <c r="O98" s="286"/>
      <c r="P98" s="285"/>
      <c r="Q98" s="286"/>
      <c r="R98" s="285"/>
      <c r="S98" s="286"/>
      <c r="T98" s="285"/>
      <c r="U98" s="286"/>
      <c r="V98" s="285"/>
      <c r="W98" s="286"/>
      <c r="X98" s="285"/>
      <c r="Y98" s="286"/>
    </row>
    <row r="99" spans="1:25" s="288" customFormat="1" ht="15.75" thickTop="1">
      <c r="A99" s="287" t="s">
        <v>104</v>
      </c>
      <c r="B99" s="263">
        <f t="shared" ref="B99:Y99" si="60">+B7-B81-B89-B97</f>
        <v>0</v>
      </c>
      <c r="C99" s="263">
        <f t="shared" si="60"/>
        <v>0</v>
      </c>
      <c r="D99" s="263">
        <f t="shared" si="60"/>
        <v>0</v>
      </c>
      <c r="E99" s="263">
        <f t="shared" si="60"/>
        <v>0</v>
      </c>
      <c r="F99" s="263">
        <f t="shared" si="60"/>
        <v>0</v>
      </c>
      <c r="G99" s="263">
        <f t="shared" si="60"/>
        <v>0</v>
      </c>
      <c r="H99" s="263">
        <f t="shared" si="60"/>
        <v>0</v>
      </c>
      <c r="I99" s="263">
        <f t="shared" si="60"/>
        <v>0</v>
      </c>
      <c r="J99" s="263">
        <f t="shared" si="60"/>
        <v>0</v>
      </c>
      <c r="K99" s="263">
        <f t="shared" si="60"/>
        <v>0</v>
      </c>
      <c r="L99" s="263">
        <f t="shared" si="60"/>
        <v>0</v>
      </c>
      <c r="M99" s="263">
        <f t="shared" si="60"/>
        <v>0</v>
      </c>
      <c r="N99" s="263">
        <f t="shared" si="60"/>
        <v>0</v>
      </c>
      <c r="O99" s="263">
        <f t="shared" si="60"/>
        <v>0</v>
      </c>
      <c r="P99" s="263">
        <f t="shared" si="60"/>
        <v>0</v>
      </c>
      <c r="Q99" s="263">
        <f t="shared" si="60"/>
        <v>0</v>
      </c>
      <c r="R99" s="263">
        <f t="shared" si="60"/>
        <v>0</v>
      </c>
      <c r="S99" s="263">
        <f t="shared" si="60"/>
        <v>0</v>
      </c>
      <c r="T99" s="263">
        <f t="shared" si="60"/>
        <v>0</v>
      </c>
      <c r="U99" s="263">
        <f t="shared" si="60"/>
        <v>0</v>
      </c>
      <c r="V99" s="263">
        <f t="shared" si="60"/>
        <v>0</v>
      </c>
      <c r="W99" s="263">
        <f t="shared" si="60"/>
        <v>0</v>
      </c>
      <c r="X99" s="263">
        <f t="shared" si="60"/>
        <v>0</v>
      </c>
      <c r="Y99" s="263">
        <f t="shared" si="60"/>
        <v>0</v>
      </c>
    </row>
    <row r="100" spans="1:25" s="288" customFormat="1" ht="15.75" thickBot="1">
      <c r="A100" s="289"/>
      <c r="B100" s="290" t="e">
        <f>IF(C99/B99&gt;100%,"INCLUMPLE","CUMPLE")</f>
        <v>#DIV/0!</v>
      </c>
      <c r="C100" s="290" t="e">
        <f>+C99/B99</f>
        <v>#DIV/0!</v>
      </c>
      <c r="D100" s="290" t="e">
        <f>IF(E99/D99&gt;100%,"INCLUMPLE","CUMPLE")</f>
        <v>#DIV/0!</v>
      </c>
      <c r="E100" s="290" t="e">
        <f>+E99/D99</f>
        <v>#DIV/0!</v>
      </c>
      <c r="F100" s="290" t="e">
        <f>IF(G99/F99&gt;100%,"INCLUMPLE","CUMPLE")</f>
        <v>#DIV/0!</v>
      </c>
      <c r="G100" s="290" t="e">
        <f>+G99/F99</f>
        <v>#DIV/0!</v>
      </c>
      <c r="H100" s="290" t="e">
        <f>IF(I99/H99&gt;100%,"INCLUMPLE","CUMPLE")</f>
        <v>#DIV/0!</v>
      </c>
      <c r="I100" s="290" t="e">
        <f>+I99/H99</f>
        <v>#DIV/0!</v>
      </c>
      <c r="J100" s="290" t="e">
        <f>IF(K99/J99&gt;100%,"INCLUMPLE","CUMPLE")</f>
        <v>#DIV/0!</v>
      </c>
      <c r="K100" s="290" t="e">
        <f>+K99/J99</f>
        <v>#DIV/0!</v>
      </c>
      <c r="L100" s="290" t="e">
        <f>IF(M99/L99&gt;100%,"INCLUMPLE","CUMPLE")</f>
        <v>#DIV/0!</v>
      </c>
      <c r="M100" s="290" t="e">
        <f>+M99/L99</f>
        <v>#DIV/0!</v>
      </c>
      <c r="N100" s="290" t="e">
        <f>IF(O99/N99&gt;100%,"INCLUMPLE","CUMPLE")</f>
        <v>#DIV/0!</v>
      </c>
      <c r="O100" s="290" t="e">
        <f>+O99/N99</f>
        <v>#DIV/0!</v>
      </c>
      <c r="P100" s="290" t="e">
        <f>IF(Q99/P99&gt;100%,"INCLUMPLE","CUMPLE")</f>
        <v>#DIV/0!</v>
      </c>
      <c r="Q100" s="290" t="e">
        <f>+Q99/P99</f>
        <v>#DIV/0!</v>
      </c>
      <c r="R100" s="290" t="e">
        <f>IF(S99/R99&gt;100%,"INCLUMPLE","CUMPLE")</f>
        <v>#DIV/0!</v>
      </c>
      <c r="S100" s="290" t="e">
        <f>+S99/R99</f>
        <v>#DIV/0!</v>
      </c>
      <c r="T100" s="290" t="e">
        <f>IF(U99/T99&gt;100%,"INCLUMPLE","CUMPLE")</f>
        <v>#DIV/0!</v>
      </c>
      <c r="U100" s="290" t="e">
        <f>+U99/T99</f>
        <v>#DIV/0!</v>
      </c>
      <c r="V100" s="290" t="e">
        <f>IF(W99/V99&gt;100%,"INCLUMPLE","CUMPLE")</f>
        <v>#DIV/0!</v>
      </c>
      <c r="W100" s="290" t="e">
        <f>+W99/V99</f>
        <v>#DIV/0!</v>
      </c>
      <c r="X100" s="290" t="e">
        <f>IF(Y99/X99&gt;100%,"INCLUMPLE","CUMPLE")</f>
        <v>#DIV/0!</v>
      </c>
      <c r="Y100" s="290" t="e">
        <f>+Y99/X99</f>
        <v>#DIV/0!</v>
      </c>
    </row>
    <row r="101" spans="1:25" s="288" customFormat="1" ht="15.75" thickTop="1">
      <c r="A101" s="291"/>
      <c r="B101" s="292"/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</row>
    <row r="102" spans="1:25" s="296" customFormat="1" ht="30">
      <c r="A102" s="294" t="s">
        <v>105</v>
      </c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</row>
    <row r="103" spans="1:25" s="288" customFormat="1">
      <c r="A103" s="291"/>
      <c r="B103" s="292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</row>
    <row r="104" spans="1:25" s="299" customFormat="1">
      <c r="A104" s="297" t="s">
        <v>106</v>
      </c>
      <c r="B104" s="298">
        <f>+B99+B102</f>
        <v>0</v>
      </c>
      <c r="C104" s="298">
        <f>+C99+C102</f>
        <v>0</v>
      </c>
      <c r="D104" s="298">
        <f t="shared" ref="D104:Y104" si="61">+D99+D102</f>
        <v>0</v>
      </c>
      <c r="E104" s="298">
        <f t="shared" si="61"/>
        <v>0</v>
      </c>
      <c r="F104" s="298">
        <f t="shared" si="61"/>
        <v>0</v>
      </c>
      <c r="G104" s="298">
        <f t="shared" si="61"/>
        <v>0</v>
      </c>
      <c r="H104" s="298">
        <f t="shared" si="61"/>
        <v>0</v>
      </c>
      <c r="I104" s="298">
        <f t="shared" si="61"/>
        <v>0</v>
      </c>
      <c r="J104" s="298">
        <f t="shared" si="61"/>
        <v>0</v>
      </c>
      <c r="K104" s="298">
        <f t="shared" si="61"/>
        <v>0</v>
      </c>
      <c r="L104" s="298">
        <f t="shared" si="61"/>
        <v>0</v>
      </c>
      <c r="M104" s="298">
        <f t="shared" si="61"/>
        <v>0</v>
      </c>
      <c r="N104" s="298">
        <f t="shared" si="61"/>
        <v>0</v>
      </c>
      <c r="O104" s="298">
        <f t="shared" si="61"/>
        <v>0</v>
      </c>
      <c r="P104" s="298">
        <f t="shared" si="61"/>
        <v>0</v>
      </c>
      <c r="Q104" s="298">
        <f t="shared" si="61"/>
        <v>0</v>
      </c>
      <c r="R104" s="298">
        <f t="shared" si="61"/>
        <v>0</v>
      </c>
      <c r="S104" s="298">
        <f t="shared" si="61"/>
        <v>0</v>
      </c>
      <c r="T104" s="298">
        <f t="shared" si="61"/>
        <v>0</v>
      </c>
      <c r="U104" s="298">
        <f t="shared" si="61"/>
        <v>0</v>
      </c>
      <c r="V104" s="298">
        <f t="shared" si="61"/>
        <v>0</v>
      </c>
      <c r="W104" s="298">
        <f t="shared" si="61"/>
        <v>0</v>
      </c>
      <c r="X104" s="298">
        <f t="shared" si="61"/>
        <v>0</v>
      </c>
      <c r="Y104" s="298">
        <f t="shared" si="61"/>
        <v>0</v>
      </c>
    </row>
    <row r="105" spans="1:25" s="288" customFormat="1" ht="15.75" thickBot="1">
      <c r="A105" s="300"/>
      <c r="B105" s="301"/>
      <c r="C105" s="302"/>
      <c r="D105" s="301"/>
      <c r="E105" s="302"/>
      <c r="F105" s="301"/>
      <c r="G105" s="302"/>
      <c r="H105" s="301"/>
      <c r="I105" s="302"/>
      <c r="J105" s="301"/>
      <c r="K105" s="302"/>
      <c r="L105" s="301"/>
      <c r="M105" s="302"/>
      <c r="N105" s="301"/>
      <c r="O105" s="302"/>
      <c r="P105" s="301"/>
      <c r="Q105" s="302"/>
      <c r="R105" s="301"/>
      <c r="S105" s="302"/>
      <c r="T105" s="301"/>
      <c r="U105" s="302"/>
      <c r="V105" s="301"/>
      <c r="W105" s="302"/>
      <c r="X105" s="301"/>
      <c r="Y105" s="302"/>
    </row>
    <row r="106" spans="1:25">
      <c r="A106" s="303"/>
      <c r="B106" s="303"/>
      <c r="C106" s="304"/>
      <c r="D106" s="303"/>
      <c r="E106" s="305"/>
      <c r="F106" s="303"/>
      <c r="G106" s="305"/>
      <c r="H106" s="303"/>
      <c r="I106" s="305"/>
      <c r="J106" s="303"/>
      <c r="K106" s="305"/>
      <c r="L106" s="303"/>
      <c r="M106" s="305"/>
      <c r="N106" s="303"/>
      <c r="O106" s="305"/>
      <c r="P106" s="303"/>
      <c r="Q106" s="305"/>
      <c r="R106" s="303"/>
      <c r="S106" s="305"/>
      <c r="T106" s="303"/>
      <c r="U106" s="305"/>
      <c r="V106" s="303"/>
      <c r="W106" s="305"/>
      <c r="X106" s="303"/>
      <c r="Y106" s="305"/>
    </row>
  </sheetData>
  <mergeCells count="4">
    <mergeCell ref="A27:A28"/>
    <mergeCell ref="A45:A46"/>
    <mergeCell ref="A59:A60"/>
    <mergeCell ref="A71:A72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E34"/>
  <sheetViews>
    <sheetView workbookViewId="0">
      <selection activeCell="A7" sqref="A7"/>
    </sheetView>
  </sheetViews>
  <sheetFormatPr defaultColWidth="10.85546875" defaultRowHeight="15"/>
  <cols>
    <col min="1" max="1" width="13.28515625" style="139" customWidth="1"/>
    <col min="2" max="2" width="50.42578125" style="139" customWidth="1"/>
    <col min="3" max="3" width="16.42578125" style="139" customWidth="1"/>
    <col min="4" max="4" width="17.140625" style="139" customWidth="1"/>
    <col min="5" max="5" width="17" style="139" customWidth="1"/>
    <col min="6" max="16384" width="10.85546875" style="139"/>
  </cols>
  <sheetData>
    <row r="3" spans="1:5" ht="29.1" customHeight="1">
      <c r="A3" s="350" t="s">
        <v>178</v>
      </c>
      <c r="B3" s="351"/>
      <c r="C3" s="351"/>
      <c r="D3" s="351"/>
      <c r="E3" s="351"/>
    </row>
    <row r="5" spans="1:5" ht="31.5">
      <c r="A5" s="133" t="s">
        <v>124</v>
      </c>
      <c r="B5" s="133" t="s">
        <v>0</v>
      </c>
      <c r="C5" s="134" t="s">
        <v>179</v>
      </c>
      <c r="D5" s="134" t="s">
        <v>180</v>
      </c>
      <c r="E5" s="134" t="s">
        <v>127</v>
      </c>
    </row>
    <row r="6" spans="1:5">
      <c r="A6" s="137"/>
      <c r="B6" s="135" t="s">
        <v>128</v>
      </c>
      <c r="C6" s="136" t="s">
        <v>129</v>
      </c>
      <c r="D6" s="136"/>
      <c r="E6" s="136">
        <v>0</v>
      </c>
    </row>
    <row r="7" spans="1:5">
      <c r="A7" s="137"/>
      <c r="B7" s="138"/>
      <c r="C7" s="136"/>
      <c r="D7" s="136"/>
      <c r="E7" s="136">
        <f t="shared" ref="E7:E34" si="0">+E6+C7-D7</f>
        <v>0</v>
      </c>
    </row>
    <row r="8" spans="1:5">
      <c r="A8" s="137"/>
      <c r="B8" s="138"/>
      <c r="C8" s="136"/>
      <c r="D8" s="136"/>
      <c r="E8" s="136">
        <f t="shared" si="0"/>
        <v>0</v>
      </c>
    </row>
    <row r="9" spans="1:5">
      <c r="A9" s="137"/>
      <c r="B9" s="138"/>
      <c r="C9" s="136"/>
      <c r="D9" s="136"/>
      <c r="E9" s="136">
        <f t="shared" si="0"/>
        <v>0</v>
      </c>
    </row>
    <row r="10" spans="1:5">
      <c r="A10" s="137"/>
      <c r="B10" s="138"/>
      <c r="C10" s="136"/>
      <c r="D10" s="136"/>
      <c r="E10" s="136">
        <f t="shared" si="0"/>
        <v>0</v>
      </c>
    </row>
    <row r="11" spans="1:5">
      <c r="A11" s="137"/>
      <c r="B11" s="138"/>
      <c r="C11" s="136"/>
      <c r="D11" s="136"/>
      <c r="E11" s="136">
        <f t="shared" si="0"/>
        <v>0</v>
      </c>
    </row>
    <row r="12" spans="1:5">
      <c r="A12" s="137"/>
      <c r="B12" s="138" t="s">
        <v>129</v>
      </c>
      <c r="C12" s="136"/>
      <c r="D12" s="136"/>
      <c r="E12" s="136">
        <f t="shared" si="0"/>
        <v>0</v>
      </c>
    </row>
    <row r="13" spans="1:5">
      <c r="A13" s="137"/>
      <c r="B13" s="138"/>
      <c r="C13" s="136"/>
      <c r="D13" s="136"/>
      <c r="E13" s="136">
        <f t="shared" si="0"/>
        <v>0</v>
      </c>
    </row>
    <row r="14" spans="1:5">
      <c r="A14" s="137"/>
      <c r="B14" s="138"/>
      <c r="C14" s="136"/>
      <c r="D14" s="136"/>
      <c r="E14" s="136">
        <f t="shared" si="0"/>
        <v>0</v>
      </c>
    </row>
    <row r="15" spans="1:5">
      <c r="A15" s="137"/>
      <c r="B15" s="138"/>
      <c r="C15" s="136"/>
      <c r="D15" s="136"/>
      <c r="E15" s="136">
        <f t="shared" si="0"/>
        <v>0</v>
      </c>
    </row>
    <row r="16" spans="1:5">
      <c r="A16" s="137"/>
      <c r="B16" s="138"/>
      <c r="C16" s="136"/>
      <c r="D16" s="136"/>
      <c r="E16" s="136">
        <f t="shared" si="0"/>
        <v>0</v>
      </c>
    </row>
    <row r="17" spans="1:5">
      <c r="A17" s="137"/>
      <c r="B17" s="138"/>
      <c r="C17" s="136"/>
      <c r="D17" s="136"/>
      <c r="E17" s="136">
        <f t="shared" si="0"/>
        <v>0</v>
      </c>
    </row>
    <row r="18" spans="1:5">
      <c r="A18" s="137"/>
      <c r="B18" s="138"/>
      <c r="C18" s="136"/>
      <c r="D18" s="136"/>
      <c r="E18" s="136">
        <f t="shared" si="0"/>
        <v>0</v>
      </c>
    </row>
    <row r="19" spans="1:5">
      <c r="A19" s="137"/>
      <c r="B19" s="138"/>
      <c r="C19" s="136"/>
      <c r="D19" s="136"/>
      <c r="E19" s="136">
        <f t="shared" si="0"/>
        <v>0</v>
      </c>
    </row>
    <row r="20" spans="1:5">
      <c r="A20" s="137"/>
      <c r="B20" s="138"/>
      <c r="C20" s="136"/>
      <c r="D20" s="136"/>
      <c r="E20" s="136">
        <f t="shared" si="0"/>
        <v>0</v>
      </c>
    </row>
    <row r="21" spans="1:5">
      <c r="A21" s="135"/>
      <c r="B21" s="138"/>
      <c r="C21" s="136"/>
      <c r="D21" s="136"/>
      <c r="E21" s="136">
        <f t="shared" si="0"/>
        <v>0</v>
      </c>
    </row>
    <row r="22" spans="1:5">
      <c r="A22" s="135"/>
      <c r="B22" s="138"/>
      <c r="C22" s="136"/>
      <c r="D22" s="136"/>
      <c r="E22" s="136">
        <f t="shared" si="0"/>
        <v>0</v>
      </c>
    </row>
    <row r="23" spans="1:5">
      <c r="A23" s="135"/>
      <c r="B23" s="138"/>
      <c r="C23" s="136"/>
      <c r="D23" s="136"/>
      <c r="E23" s="136">
        <f t="shared" si="0"/>
        <v>0</v>
      </c>
    </row>
    <row r="24" spans="1:5">
      <c r="A24" s="135"/>
      <c r="B24" s="138"/>
      <c r="C24" s="136"/>
      <c r="D24" s="136"/>
      <c r="E24" s="136">
        <f t="shared" si="0"/>
        <v>0</v>
      </c>
    </row>
    <row r="25" spans="1:5">
      <c r="A25" s="135"/>
      <c r="B25" s="138"/>
      <c r="C25" s="136"/>
      <c r="D25" s="136"/>
      <c r="E25" s="136">
        <f t="shared" si="0"/>
        <v>0</v>
      </c>
    </row>
    <row r="26" spans="1:5">
      <c r="A26" s="135"/>
      <c r="B26" s="138"/>
      <c r="C26" s="136"/>
      <c r="D26" s="136"/>
      <c r="E26" s="136">
        <f t="shared" si="0"/>
        <v>0</v>
      </c>
    </row>
    <row r="27" spans="1:5">
      <c r="A27" s="135"/>
      <c r="B27" s="138"/>
      <c r="C27" s="136"/>
      <c r="D27" s="136"/>
      <c r="E27" s="136">
        <f t="shared" si="0"/>
        <v>0</v>
      </c>
    </row>
    <row r="28" spans="1:5">
      <c r="A28" s="135"/>
      <c r="B28" s="138"/>
      <c r="C28" s="136"/>
      <c r="D28" s="136"/>
      <c r="E28" s="136">
        <f t="shared" si="0"/>
        <v>0</v>
      </c>
    </row>
    <row r="29" spans="1:5">
      <c r="A29" s="135"/>
      <c r="B29" s="138"/>
      <c r="C29" s="136"/>
      <c r="D29" s="136"/>
      <c r="E29" s="136">
        <f t="shared" si="0"/>
        <v>0</v>
      </c>
    </row>
    <row r="30" spans="1:5">
      <c r="A30" s="135"/>
      <c r="B30" s="138"/>
      <c r="C30" s="136"/>
      <c r="D30" s="136"/>
      <c r="E30" s="136">
        <f t="shared" si="0"/>
        <v>0</v>
      </c>
    </row>
    <row r="31" spans="1:5">
      <c r="A31" s="135"/>
      <c r="B31" s="138"/>
      <c r="C31" s="136"/>
      <c r="D31" s="136"/>
      <c r="E31" s="136">
        <f t="shared" si="0"/>
        <v>0</v>
      </c>
    </row>
    <row r="32" spans="1:5">
      <c r="A32" s="135"/>
      <c r="B32" s="138"/>
      <c r="C32" s="136"/>
      <c r="D32" s="136"/>
      <c r="E32" s="136">
        <f t="shared" si="0"/>
        <v>0</v>
      </c>
    </row>
    <row r="33" spans="1:5">
      <c r="A33" s="135"/>
      <c r="B33" s="138"/>
      <c r="C33" s="136"/>
      <c r="D33" s="136"/>
      <c r="E33" s="136">
        <f t="shared" si="0"/>
        <v>0</v>
      </c>
    </row>
    <row r="34" spans="1:5">
      <c r="A34" s="135"/>
      <c r="B34" s="135"/>
      <c r="C34" s="136"/>
      <c r="D34" s="136"/>
      <c r="E34" s="136">
        <f t="shared" si="0"/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E39"/>
  <sheetViews>
    <sheetView workbookViewId="0">
      <selection activeCell="B8" sqref="B8"/>
    </sheetView>
  </sheetViews>
  <sheetFormatPr defaultColWidth="9.140625" defaultRowHeight="12.75"/>
  <cols>
    <col min="1" max="1" width="14.28515625" customWidth="1"/>
    <col min="2" max="2" width="50.42578125" customWidth="1"/>
    <col min="3" max="3" width="16.42578125" customWidth="1"/>
    <col min="4" max="4" width="17.140625" customWidth="1"/>
    <col min="5" max="5" width="17" customWidth="1"/>
  </cols>
  <sheetData>
    <row r="3" spans="1:5" ht="36.75" customHeight="1">
      <c r="A3" s="350" t="s">
        <v>181</v>
      </c>
      <c r="B3" s="350"/>
      <c r="C3" s="350"/>
      <c r="D3" s="350"/>
      <c r="E3" s="350"/>
    </row>
    <row r="4" spans="1:5" ht="15">
      <c r="A4" s="139"/>
      <c r="B4" s="139"/>
      <c r="C4" s="139"/>
      <c r="D4" s="139"/>
      <c r="E4" s="139"/>
    </row>
    <row r="5" spans="1:5" ht="31.5">
      <c r="A5" s="133" t="s">
        <v>124</v>
      </c>
      <c r="B5" s="133" t="s">
        <v>0</v>
      </c>
      <c r="C5" s="134" t="s">
        <v>179</v>
      </c>
      <c r="D5" s="134" t="s">
        <v>180</v>
      </c>
      <c r="E5" s="134" t="s">
        <v>127</v>
      </c>
    </row>
    <row r="6" spans="1:5" ht="15">
      <c r="A6" s="135"/>
      <c r="B6" s="135" t="s">
        <v>182</v>
      </c>
      <c r="C6" s="136"/>
      <c r="D6" s="136"/>
      <c r="E6" s="136">
        <v>0</v>
      </c>
    </row>
    <row r="7" spans="1:5" ht="15">
      <c r="A7" s="137"/>
      <c r="B7" s="138"/>
      <c r="C7" s="136"/>
      <c r="D7" s="136"/>
      <c r="E7" s="136">
        <f>+E6+C7-D7</f>
        <v>0</v>
      </c>
    </row>
    <row r="8" spans="1:5" ht="15">
      <c r="A8" s="137"/>
      <c r="B8" s="138"/>
      <c r="C8" s="136"/>
      <c r="D8" s="136"/>
      <c r="E8" s="136">
        <f t="shared" ref="E8:E34" si="0">+E7+C8-D8</f>
        <v>0</v>
      </c>
    </row>
    <row r="9" spans="1:5" ht="15">
      <c r="A9" s="137"/>
      <c r="B9" s="138"/>
      <c r="C9" s="136"/>
      <c r="D9" s="136"/>
      <c r="E9" s="136">
        <f t="shared" si="0"/>
        <v>0</v>
      </c>
    </row>
    <row r="10" spans="1:5" ht="15">
      <c r="A10" s="137"/>
      <c r="B10" s="138"/>
      <c r="C10" s="136"/>
      <c r="D10" s="136"/>
      <c r="E10" s="136">
        <f t="shared" si="0"/>
        <v>0</v>
      </c>
    </row>
    <row r="11" spans="1:5" ht="15">
      <c r="A11" s="137"/>
      <c r="B11" s="138"/>
      <c r="C11" s="136"/>
      <c r="D11" s="136"/>
      <c r="E11" s="136">
        <f t="shared" si="0"/>
        <v>0</v>
      </c>
    </row>
    <row r="12" spans="1:5" ht="15">
      <c r="A12" s="137" t="s">
        <v>129</v>
      </c>
      <c r="B12" s="138" t="s">
        <v>129</v>
      </c>
      <c r="C12" s="136"/>
      <c r="D12" s="136"/>
      <c r="E12" s="136">
        <f t="shared" si="0"/>
        <v>0</v>
      </c>
    </row>
    <row r="13" spans="1:5" ht="15">
      <c r="A13" s="135"/>
      <c r="B13" s="138"/>
      <c r="C13" s="136"/>
      <c r="D13" s="136"/>
      <c r="E13" s="136">
        <f t="shared" si="0"/>
        <v>0</v>
      </c>
    </row>
    <row r="14" spans="1:5" ht="15">
      <c r="A14" s="135"/>
      <c r="B14" s="138"/>
      <c r="C14" s="136"/>
      <c r="D14" s="136"/>
      <c r="E14" s="136">
        <f t="shared" si="0"/>
        <v>0</v>
      </c>
    </row>
    <row r="15" spans="1:5" ht="15">
      <c r="A15" s="135"/>
      <c r="B15" s="138"/>
      <c r="C15" s="136"/>
      <c r="D15" s="136"/>
      <c r="E15" s="136">
        <f t="shared" si="0"/>
        <v>0</v>
      </c>
    </row>
    <row r="16" spans="1:5" ht="15">
      <c r="A16" s="135"/>
      <c r="B16" s="138"/>
      <c r="C16" s="136"/>
      <c r="D16" s="136"/>
      <c r="E16" s="136">
        <f t="shared" si="0"/>
        <v>0</v>
      </c>
    </row>
    <row r="17" spans="1:5" ht="15">
      <c r="A17" s="135"/>
      <c r="B17" s="138"/>
      <c r="C17" s="136"/>
      <c r="D17" s="136"/>
      <c r="E17" s="136">
        <f t="shared" si="0"/>
        <v>0</v>
      </c>
    </row>
    <row r="18" spans="1:5" ht="15">
      <c r="A18" s="135"/>
      <c r="B18" s="138"/>
      <c r="C18" s="136"/>
      <c r="D18" s="136"/>
      <c r="E18" s="136">
        <f t="shared" si="0"/>
        <v>0</v>
      </c>
    </row>
    <row r="19" spans="1:5" ht="15">
      <c r="A19" s="135"/>
      <c r="B19" s="138"/>
      <c r="C19" s="136"/>
      <c r="D19" s="136"/>
      <c r="E19" s="136">
        <f t="shared" si="0"/>
        <v>0</v>
      </c>
    </row>
    <row r="20" spans="1:5" ht="15">
      <c r="A20" s="135"/>
      <c r="B20" s="138"/>
      <c r="C20" s="136"/>
      <c r="D20" s="136"/>
      <c r="E20" s="136">
        <f t="shared" si="0"/>
        <v>0</v>
      </c>
    </row>
    <row r="21" spans="1:5" ht="15">
      <c r="A21" s="135"/>
      <c r="B21" s="138"/>
      <c r="C21" s="136"/>
      <c r="D21" s="136"/>
      <c r="E21" s="136">
        <f t="shared" si="0"/>
        <v>0</v>
      </c>
    </row>
    <row r="22" spans="1:5" ht="15">
      <c r="A22" s="135"/>
      <c r="B22" s="138"/>
      <c r="C22" s="136"/>
      <c r="D22" s="136"/>
      <c r="E22" s="136">
        <f t="shared" si="0"/>
        <v>0</v>
      </c>
    </row>
    <row r="23" spans="1:5" ht="15">
      <c r="A23" s="135"/>
      <c r="B23" s="138"/>
      <c r="C23" s="136"/>
      <c r="D23" s="136"/>
      <c r="E23" s="136">
        <f t="shared" si="0"/>
        <v>0</v>
      </c>
    </row>
    <row r="24" spans="1:5" ht="15">
      <c r="A24" s="135"/>
      <c r="B24" s="138"/>
      <c r="C24" s="136"/>
      <c r="D24" s="136"/>
      <c r="E24" s="136">
        <f t="shared" si="0"/>
        <v>0</v>
      </c>
    </row>
    <row r="25" spans="1:5" ht="15">
      <c r="A25" s="135"/>
      <c r="B25" s="138"/>
      <c r="C25" s="136"/>
      <c r="D25" s="136"/>
      <c r="E25" s="136">
        <f t="shared" si="0"/>
        <v>0</v>
      </c>
    </row>
    <row r="26" spans="1:5" ht="15">
      <c r="A26" s="135"/>
      <c r="B26" s="138"/>
      <c r="C26" s="136"/>
      <c r="D26" s="136"/>
      <c r="E26" s="136">
        <f t="shared" si="0"/>
        <v>0</v>
      </c>
    </row>
    <row r="27" spans="1:5" ht="15">
      <c r="A27" s="135"/>
      <c r="B27" s="138"/>
      <c r="C27" s="136"/>
      <c r="D27" s="136"/>
      <c r="E27" s="136">
        <f t="shared" si="0"/>
        <v>0</v>
      </c>
    </row>
    <row r="28" spans="1:5" ht="15">
      <c r="A28" s="135"/>
      <c r="B28" s="138"/>
      <c r="C28" s="136"/>
      <c r="D28" s="136"/>
      <c r="E28" s="136">
        <f t="shared" si="0"/>
        <v>0</v>
      </c>
    </row>
    <row r="29" spans="1:5" ht="15">
      <c r="A29" s="135"/>
      <c r="B29" s="138"/>
      <c r="C29" s="136"/>
      <c r="D29" s="136"/>
      <c r="E29" s="136">
        <f t="shared" si="0"/>
        <v>0</v>
      </c>
    </row>
    <row r="30" spans="1:5" ht="15">
      <c r="A30" s="135"/>
      <c r="B30" s="138"/>
      <c r="C30" s="136"/>
      <c r="D30" s="136"/>
      <c r="E30" s="136">
        <f t="shared" si="0"/>
        <v>0</v>
      </c>
    </row>
    <row r="31" spans="1:5" ht="15">
      <c r="A31" s="135"/>
      <c r="B31" s="138"/>
      <c r="C31" s="136"/>
      <c r="D31" s="136"/>
      <c r="E31" s="136">
        <f t="shared" si="0"/>
        <v>0</v>
      </c>
    </row>
    <row r="32" spans="1:5" ht="15">
      <c r="A32" s="135"/>
      <c r="B32" s="138"/>
      <c r="C32" s="136"/>
      <c r="D32" s="136"/>
      <c r="E32" s="136">
        <f t="shared" si="0"/>
        <v>0</v>
      </c>
    </row>
    <row r="33" spans="1:5" ht="15">
      <c r="A33" s="135"/>
      <c r="B33" s="138"/>
      <c r="C33" s="136"/>
      <c r="D33" s="136"/>
      <c r="E33" s="136">
        <f t="shared" si="0"/>
        <v>0</v>
      </c>
    </row>
    <row r="34" spans="1:5" ht="15">
      <c r="A34" s="135"/>
      <c r="B34" s="135"/>
      <c r="C34" s="136"/>
      <c r="D34" s="136"/>
      <c r="E34" s="136">
        <f t="shared" si="0"/>
        <v>0</v>
      </c>
    </row>
    <row r="35" spans="1:5" ht="15">
      <c r="A35" s="139"/>
      <c r="B35" s="139"/>
      <c r="C35" s="139"/>
      <c r="D35" s="139"/>
      <c r="E35" s="139"/>
    </row>
    <row r="36" spans="1:5" ht="15">
      <c r="A36" s="139"/>
      <c r="B36" s="139"/>
      <c r="C36" s="139"/>
      <c r="D36" s="139"/>
      <c r="E36" s="139"/>
    </row>
    <row r="37" spans="1:5" ht="15">
      <c r="A37" s="139"/>
      <c r="B37" s="139"/>
      <c r="C37" s="139"/>
      <c r="D37" s="139"/>
      <c r="E37" s="139"/>
    </row>
    <row r="38" spans="1:5" ht="15">
      <c r="A38" s="139"/>
      <c r="B38" s="139"/>
      <c r="C38" s="139"/>
      <c r="D38" s="139"/>
      <c r="E38" s="139"/>
    </row>
    <row r="39" spans="1:5" ht="15">
      <c r="A39" s="139"/>
      <c r="B39" s="139"/>
      <c r="C39" s="139"/>
      <c r="D39" s="139"/>
      <c r="E39" s="139"/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H384"/>
  <sheetViews>
    <sheetView topLeftCell="A359" workbookViewId="0">
      <selection activeCell="E384" sqref="E384"/>
    </sheetView>
  </sheetViews>
  <sheetFormatPr defaultColWidth="9.140625" defaultRowHeight="12.75"/>
  <cols>
    <col min="1" max="1" width="14.140625" customWidth="1"/>
    <col min="2" max="2" width="50.42578125" customWidth="1"/>
    <col min="3" max="3" width="16.42578125" customWidth="1"/>
    <col min="4" max="4" width="17.140625" customWidth="1"/>
    <col min="5" max="5" width="17" customWidth="1"/>
  </cols>
  <sheetData>
    <row r="3" spans="1:7" ht="30.75" customHeight="1">
      <c r="A3" s="350" t="s">
        <v>183</v>
      </c>
      <c r="B3" s="350"/>
      <c r="C3" s="350"/>
      <c r="D3" s="350"/>
      <c r="E3" s="350"/>
    </row>
    <row r="4" spans="1:7" ht="15">
      <c r="A4" s="139"/>
      <c r="B4" s="139"/>
      <c r="C4" s="139"/>
      <c r="D4" s="139"/>
      <c r="E4" s="139"/>
    </row>
    <row r="5" spans="1:7" ht="31.5">
      <c r="A5" s="133" t="s">
        <v>124</v>
      </c>
      <c r="B5" s="133" t="s">
        <v>0</v>
      </c>
      <c r="C5" s="134" t="s">
        <v>184</v>
      </c>
      <c r="D5" s="134" t="s">
        <v>174</v>
      </c>
      <c r="E5" s="134" t="s">
        <v>127</v>
      </c>
      <c r="F5" s="87"/>
      <c r="G5" s="88"/>
    </row>
    <row r="6" spans="1:7" ht="15">
      <c r="A6" s="140"/>
      <c r="B6" s="135" t="s">
        <v>182</v>
      </c>
      <c r="C6" s="136"/>
      <c r="D6" s="136"/>
      <c r="E6" s="141">
        <v>0</v>
      </c>
    </row>
    <row r="7" spans="1:7" ht="15">
      <c r="A7" s="140"/>
      <c r="B7" s="138"/>
      <c r="C7" s="136"/>
      <c r="D7" s="136"/>
      <c r="E7" s="136">
        <f t="shared" ref="E7:E87" si="0">+E6+C7-D7</f>
        <v>0</v>
      </c>
    </row>
    <row r="8" spans="1:7" ht="15">
      <c r="A8" s="140"/>
      <c r="B8" s="138"/>
      <c r="C8" s="146"/>
      <c r="D8" s="136"/>
      <c r="E8" s="136">
        <f t="shared" si="0"/>
        <v>0</v>
      </c>
    </row>
    <row r="9" spans="1:7" ht="15">
      <c r="A9" s="140"/>
      <c r="B9" s="147"/>
      <c r="C9" s="136"/>
      <c r="D9" s="136"/>
      <c r="E9" s="136">
        <f t="shared" si="0"/>
        <v>0</v>
      </c>
    </row>
    <row r="10" spans="1:7" ht="15">
      <c r="A10" s="140"/>
      <c r="B10" s="147"/>
      <c r="C10" s="136"/>
      <c r="D10" s="136"/>
      <c r="E10" s="136">
        <f t="shared" si="0"/>
        <v>0</v>
      </c>
    </row>
    <row r="11" spans="1:7" ht="15">
      <c r="A11" s="140"/>
      <c r="B11" s="147"/>
      <c r="C11" s="136"/>
      <c r="D11" s="136"/>
      <c r="E11" s="136">
        <f t="shared" si="0"/>
        <v>0</v>
      </c>
    </row>
    <row r="12" spans="1:7" ht="15">
      <c r="A12" s="140"/>
      <c r="B12" s="147"/>
      <c r="C12" s="136"/>
      <c r="D12" s="136"/>
      <c r="E12" s="136">
        <f t="shared" si="0"/>
        <v>0</v>
      </c>
    </row>
    <row r="13" spans="1:7" ht="15">
      <c r="A13" s="140"/>
      <c r="B13" s="147"/>
      <c r="C13" s="136"/>
      <c r="D13" s="136"/>
      <c r="E13" s="136">
        <f t="shared" si="0"/>
        <v>0</v>
      </c>
    </row>
    <row r="14" spans="1:7" ht="15">
      <c r="A14" s="137"/>
      <c r="B14" s="147"/>
      <c r="C14" s="136"/>
      <c r="D14" s="136"/>
      <c r="E14" s="136">
        <f t="shared" si="0"/>
        <v>0</v>
      </c>
    </row>
    <row r="15" spans="1:7" ht="15">
      <c r="A15" s="137"/>
      <c r="B15" s="148"/>
      <c r="C15" s="136"/>
      <c r="D15" s="136"/>
      <c r="E15" s="136">
        <f t="shared" si="0"/>
        <v>0</v>
      </c>
    </row>
    <row r="16" spans="1:7" ht="15">
      <c r="A16" s="137"/>
      <c r="B16" s="148"/>
      <c r="C16" s="136"/>
      <c r="D16" s="136"/>
      <c r="E16" s="136">
        <f t="shared" si="0"/>
        <v>0</v>
      </c>
    </row>
    <row r="17" spans="1:5" ht="15">
      <c r="A17" s="137"/>
      <c r="B17" s="138"/>
      <c r="C17" s="136"/>
      <c r="D17" s="136"/>
      <c r="E17" s="136">
        <f t="shared" si="0"/>
        <v>0</v>
      </c>
    </row>
    <row r="18" spans="1:5" ht="15">
      <c r="A18" s="137"/>
      <c r="B18" s="138"/>
      <c r="C18" s="136"/>
      <c r="D18" s="136"/>
      <c r="E18" s="136">
        <f t="shared" si="0"/>
        <v>0</v>
      </c>
    </row>
    <row r="19" spans="1:5" ht="15">
      <c r="A19" s="137"/>
      <c r="B19" s="138"/>
      <c r="C19" s="136"/>
      <c r="D19" s="136"/>
      <c r="E19" s="136">
        <f t="shared" si="0"/>
        <v>0</v>
      </c>
    </row>
    <row r="20" spans="1:5" ht="15">
      <c r="A20" s="137"/>
      <c r="B20" s="138"/>
      <c r="C20" s="136"/>
      <c r="D20" s="136"/>
      <c r="E20" s="136">
        <f t="shared" si="0"/>
        <v>0</v>
      </c>
    </row>
    <row r="21" spans="1:5">
      <c r="A21" s="17"/>
      <c r="B21" s="5"/>
      <c r="C21" s="3"/>
      <c r="D21" s="3"/>
      <c r="E21" s="3">
        <f t="shared" si="0"/>
        <v>0</v>
      </c>
    </row>
    <row r="22" spans="1:5">
      <c r="A22" s="17"/>
      <c r="B22" s="5"/>
      <c r="C22" s="3"/>
      <c r="D22" s="3"/>
      <c r="E22" s="3">
        <f t="shared" si="0"/>
        <v>0</v>
      </c>
    </row>
    <row r="23" spans="1:5">
      <c r="A23" s="17"/>
      <c r="B23" s="5"/>
      <c r="C23" s="3"/>
      <c r="D23" s="3"/>
      <c r="E23" s="3">
        <f t="shared" si="0"/>
        <v>0</v>
      </c>
    </row>
    <row r="24" spans="1:5">
      <c r="A24" s="17"/>
      <c r="B24" s="5"/>
      <c r="C24" s="3"/>
      <c r="D24" s="3"/>
      <c r="E24" s="3">
        <f t="shared" si="0"/>
        <v>0</v>
      </c>
    </row>
    <row r="25" spans="1:5">
      <c r="A25" s="17"/>
      <c r="B25" s="5"/>
      <c r="C25" s="3"/>
      <c r="D25" s="3"/>
      <c r="E25" s="3">
        <f t="shared" si="0"/>
        <v>0</v>
      </c>
    </row>
    <row r="26" spans="1:5">
      <c r="A26" s="17"/>
      <c r="B26" s="5"/>
      <c r="C26" s="3"/>
      <c r="D26" s="3"/>
      <c r="E26" s="3">
        <f t="shared" si="0"/>
        <v>0</v>
      </c>
    </row>
    <row r="27" spans="1:5">
      <c r="A27" s="17"/>
      <c r="B27" s="5"/>
      <c r="C27" s="3"/>
      <c r="D27" s="3"/>
      <c r="E27" s="3">
        <f t="shared" si="0"/>
        <v>0</v>
      </c>
    </row>
    <row r="28" spans="1:5">
      <c r="A28" s="17"/>
      <c r="B28" s="5"/>
      <c r="C28" s="3"/>
      <c r="D28" s="3"/>
      <c r="E28" s="3">
        <f t="shared" si="0"/>
        <v>0</v>
      </c>
    </row>
    <row r="29" spans="1:5">
      <c r="A29" s="17"/>
      <c r="B29" s="5"/>
      <c r="C29" s="3"/>
      <c r="D29" s="3"/>
      <c r="E29" s="3">
        <f t="shared" si="0"/>
        <v>0</v>
      </c>
    </row>
    <row r="30" spans="1:5">
      <c r="A30" s="17"/>
      <c r="B30" s="5"/>
      <c r="C30" s="3"/>
      <c r="D30" s="3"/>
      <c r="E30" s="3">
        <f t="shared" si="0"/>
        <v>0</v>
      </c>
    </row>
    <row r="31" spans="1:5">
      <c r="A31" s="17"/>
      <c r="B31" s="5"/>
      <c r="C31" s="3"/>
      <c r="D31" s="3"/>
      <c r="E31" s="3">
        <f t="shared" si="0"/>
        <v>0</v>
      </c>
    </row>
    <row r="32" spans="1:5">
      <c r="A32" s="17"/>
      <c r="B32" s="5"/>
      <c r="C32" s="3"/>
      <c r="D32" s="3"/>
      <c r="E32" s="3">
        <f t="shared" si="0"/>
        <v>0</v>
      </c>
    </row>
    <row r="33" spans="1:5">
      <c r="A33" s="17"/>
      <c r="B33" s="5"/>
      <c r="C33" s="3"/>
      <c r="D33" s="3"/>
      <c r="E33" s="3">
        <f t="shared" si="0"/>
        <v>0</v>
      </c>
    </row>
    <row r="34" spans="1:5">
      <c r="A34" s="17"/>
      <c r="B34" s="5"/>
      <c r="C34" s="3"/>
      <c r="D34" s="3"/>
      <c r="E34" s="3">
        <f t="shared" si="0"/>
        <v>0</v>
      </c>
    </row>
    <row r="35" spans="1:5">
      <c r="A35" s="17"/>
      <c r="B35" s="5"/>
      <c r="C35" s="3"/>
      <c r="D35" s="3"/>
      <c r="E35" s="3">
        <f t="shared" si="0"/>
        <v>0</v>
      </c>
    </row>
    <row r="36" spans="1:5">
      <c r="A36" s="17"/>
      <c r="B36" s="5"/>
      <c r="C36" s="3"/>
      <c r="D36" s="3"/>
      <c r="E36" s="3">
        <f t="shared" si="0"/>
        <v>0</v>
      </c>
    </row>
    <row r="37" spans="1:5">
      <c r="A37" s="17"/>
      <c r="B37" s="5"/>
      <c r="C37" s="3"/>
      <c r="D37" s="3"/>
      <c r="E37" s="3">
        <f t="shared" si="0"/>
        <v>0</v>
      </c>
    </row>
    <row r="38" spans="1:5">
      <c r="A38" s="17"/>
      <c r="B38" s="5"/>
      <c r="C38" s="3"/>
      <c r="D38" s="3"/>
      <c r="E38" s="3">
        <f t="shared" si="0"/>
        <v>0</v>
      </c>
    </row>
    <row r="39" spans="1:5">
      <c r="A39" s="17"/>
      <c r="B39" s="5"/>
      <c r="C39" s="3"/>
      <c r="D39" s="3"/>
      <c r="E39" s="3">
        <f t="shared" si="0"/>
        <v>0</v>
      </c>
    </row>
    <row r="40" spans="1:5">
      <c r="A40" s="17"/>
      <c r="B40" s="5"/>
      <c r="C40" s="3"/>
      <c r="D40" s="3"/>
      <c r="E40" s="3">
        <f t="shared" si="0"/>
        <v>0</v>
      </c>
    </row>
    <row r="41" spans="1:5">
      <c r="A41" s="17"/>
      <c r="B41" s="103"/>
      <c r="C41" s="3"/>
      <c r="D41" s="3"/>
      <c r="E41" s="3">
        <f t="shared" si="0"/>
        <v>0</v>
      </c>
    </row>
    <row r="42" spans="1:5">
      <c r="A42" s="17"/>
      <c r="B42" s="5"/>
      <c r="C42" s="3"/>
      <c r="D42" s="3"/>
      <c r="E42" s="3">
        <f t="shared" si="0"/>
        <v>0</v>
      </c>
    </row>
    <row r="43" spans="1:5">
      <c r="A43" s="17"/>
      <c r="B43" s="5"/>
      <c r="C43" s="3"/>
      <c r="D43" s="3"/>
      <c r="E43" s="3">
        <f t="shared" si="0"/>
        <v>0</v>
      </c>
    </row>
    <row r="44" spans="1:5">
      <c r="A44" s="17"/>
      <c r="B44" s="5"/>
      <c r="C44" s="3"/>
      <c r="D44" s="3"/>
      <c r="E44" s="3">
        <f t="shared" si="0"/>
        <v>0</v>
      </c>
    </row>
    <row r="45" spans="1:5">
      <c r="A45" s="17"/>
      <c r="B45" s="5"/>
      <c r="C45" s="3"/>
      <c r="D45" s="3"/>
      <c r="E45" s="3">
        <f t="shared" si="0"/>
        <v>0</v>
      </c>
    </row>
    <row r="46" spans="1:5">
      <c r="A46" s="17"/>
      <c r="B46" s="5"/>
      <c r="C46" s="3"/>
      <c r="D46" s="3"/>
      <c r="E46" s="3">
        <f t="shared" si="0"/>
        <v>0</v>
      </c>
    </row>
    <row r="47" spans="1:5">
      <c r="A47" s="17"/>
      <c r="B47" s="5"/>
      <c r="C47" s="3"/>
      <c r="D47" s="12"/>
      <c r="E47" s="3">
        <f t="shared" si="0"/>
        <v>0</v>
      </c>
    </row>
    <row r="48" spans="1:5">
      <c r="A48" s="17"/>
      <c r="B48" s="5"/>
      <c r="C48" s="3"/>
      <c r="D48" s="3"/>
      <c r="E48" s="3">
        <f t="shared" si="0"/>
        <v>0</v>
      </c>
    </row>
    <row r="49" spans="1:5">
      <c r="A49" s="17"/>
      <c r="B49" s="5"/>
      <c r="C49" s="3"/>
      <c r="D49" s="3"/>
      <c r="E49" s="3">
        <f t="shared" si="0"/>
        <v>0</v>
      </c>
    </row>
    <row r="50" spans="1:5">
      <c r="A50" s="17"/>
      <c r="B50" s="5"/>
      <c r="C50" s="3"/>
      <c r="D50" s="85"/>
      <c r="E50" s="3">
        <f t="shared" si="0"/>
        <v>0</v>
      </c>
    </row>
    <row r="51" spans="1:5">
      <c r="A51" s="17"/>
      <c r="B51" s="5"/>
      <c r="C51" s="41"/>
      <c r="D51" s="3"/>
      <c r="E51" s="3">
        <f t="shared" si="0"/>
        <v>0</v>
      </c>
    </row>
    <row r="52" spans="1:5">
      <c r="A52" s="17"/>
      <c r="B52" s="5"/>
      <c r="C52" s="3"/>
      <c r="D52" s="3"/>
      <c r="E52" s="3">
        <f t="shared" si="0"/>
        <v>0</v>
      </c>
    </row>
    <row r="53" spans="1:5">
      <c r="A53" s="17"/>
      <c r="B53" s="5"/>
      <c r="C53" s="3"/>
      <c r="D53" s="85"/>
      <c r="E53" s="3">
        <f t="shared" si="0"/>
        <v>0</v>
      </c>
    </row>
    <row r="54" spans="1:5">
      <c r="A54" s="17"/>
      <c r="B54" s="5"/>
      <c r="C54" s="3"/>
      <c r="D54" s="8"/>
      <c r="E54" s="3">
        <f t="shared" si="0"/>
        <v>0</v>
      </c>
    </row>
    <row r="55" spans="1:5">
      <c r="A55" s="17"/>
      <c r="B55" s="5"/>
      <c r="C55" s="3"/>
      <c r="D55" s="85"/>
      <c r="E55" s="3">
        <f t="shared" si="0"/>
        <v>0</v>
      </c>
    </row>
    <row r="56" spans="1:5">
      <c r="A56" s="17"/>
      <c r="B56" s="5"/>
      <c r="C56" s="41"/>
      <c r="D56" s="3"/>
      <c r="E56" s="3">
        <f t="shared" si="0"/>
        <v>0</v>
      </c>
    </row>
    <row r="57" spans="1:5">
      <c r="A57" s="17"/>
      <c r="B57" s="5"/>
      <c r="C57" s="3"/>
      <c r="D57" s="3"/>
      <c r="E57" s="3">
        <f t="shared" si="0"/>
        <v>0</v>
      </c>
    </row>
    <row r="58" spans="1:5">
      <c r="A58" s="17"/>
      <c r="B58" s="5"/>
      <c r="C58" s="3"/>
      <c r="D58" s="3"/>
      <c r="E58" s="3">
        <f t="shared" si="0"/>
        <v>0</v>
      </c>
    </row>
    <row r="59" spans="1:5">
      <c r="A59" s="17"/>
      <c r="B59" s="5"/>
      <c r="C59" s="3"/>
      <c r="D59" s="3"/>
      <c r="E59" s="3">
        <f t="shared" si="0"/>
        <v>0</v>
      </c>
    </row>
    <row r="60" spans="1:5">
      <c r="A60" s="17"/>
      <c r="B60" s="5"/>
      <c r="C60" s="3"/>
      <c r="D60" s="3"/>
      <c r="E60" s="3">
        <f t="shared" si="0"/>
        <v>0</v>
      </c>
    </row>
    <row r="61" spans="1:5">
      <c r="A61" s="17"/>
      <c r="B61" s="5"/>
      <c r="C61" s="3"/>
      <c r="D61" s="85"/>
      <c r="E61" s="3">
        <f t="shared" si="0"/>
        <v>0</v>
      </c>
    </row>
    <row r="62" spans="1:5">
      <c r="A62" s="17"/>
      <c r="B62" s="94"/>
      <c r="C62" s="3"/>
      <c r="D62" s="85"/>
      <c r="E62" s="3">
        <f t="shared" si="0"/>
        <v>0</v>
      </c>
    </row>
    <row r="63" spans="1:5">
      <c r="A63" s="17"/>
      <c r="B63" s="5"/>
      <c r="C63" s="3"/>
      <c r="D63" s="3"/>
      <c r="E63" s="3">
        <f t="shared" si="0"/>
        <v>0</v>
      </c>
    </row>
    <row r="64" spans="1:5">
      <c r="A64" s="17"/>
      <c r="B64" s="5"/>
      <c r="C64" s="3"/>
      <c r="D64" s="3"/>
      <c r="E64" s="3">
        <f t="shared" si="0"/>
        <v>0</v>
      </c>
    </row>
    <row r="65" spans="1:5">
      <c r="A65" s="17"/>
      <c r="B65" s="5"/>
      <c r="C65" s="85"/>
      <c r="D65" s="85"/>
      <c r="E65" s="3">
        <f t="shared" si="0"/>
        <v>0</v>
      </c>
    </row>
    <row r="66" spans="1:5">
      <c r="A66" s="17"/>
      <c r="B66" s="5"/>
      <c r="C66" s="3"/>
      <c r="D66" s="3"/>
      <c r="E66" s="3">
        <f t="shared" si="0"/>
        <v>0</v>
      </c>
    </row>
    <row r="67" spans="1:5">
      <c r="A67" s="17"/>
      <c r="B67" s="5"/>
      <c r="C67" s="85"/>
      <c r="D67" s="12"/>
      <c r="E67" s="3">
        <f t="shared" si="0"/>
        <v>0</v>
      </c>
    </row>
    <row r="68" spans="1:5">
      <c r="A68" s="17"/>
      <c r="B68" s="5"/>
      <c r="C68" s="3"/>
      <c r="D68" s="3"/>
      <c r="E68" s="3">
        <f t="shared" si="0"/>
        <v>0</v>
      </c>
    </row>
    <row r="69" spans="1:5">
      <c r="A69" s="17"/>
      <c r="B69" s="5"/>
      <c r="C69" s="85"/>
      <c r="D69" s="3"/>
      <c r="E69" s="3">
        <f t="shared" si="0"/>
        <v>0</v>
      </c>
    </row>
    <row r="70" spans="1:5">
      <c r="A70" s="17"/>
      <c r="B70" s="5"/>
      <c r="C70" s="85"/>
      <c r="D70" s="102"/>
      <c r="E70" s="3">
        <f t="shared" si="0"/>
        <v>0</v>
      </c>
    </row>
    <row r="71" spans="1:5">
      <c r="A71" s="17"/>
      <c r="B71" s="5"/>
      <c r="C71" s="85"/>
      <c r="D71" s="98"/>
      <c r="E71" s="3">
        <f t="shared" si="0"/>
        <v>0</v>
      </c>
    </row>
    <row r="72" spans="1:5">
      <c r="A72" s="17"/>
      <c r="B72" s="5"/>
      <c r="C72" s="3"/>
      <c r="D72" s="98"/>
      <c r="E72" s="3">
        <f t="shared" si="0"/>
        <v>0</v>
      </c>
    </row>
    <row r="73" spans="1:5">
      <c r="A73" s="17"/>
      <c r="B73" s="5"/>
      <c r="C73" s="85"/>
      <c r="D73" s="98"/>
      <c r="E73" s="3">
        <f t="shared" si="0"/>
        <v>0</v>
      </c>
    </row>
    <row r="74" spans="1:5">
      <c r="A74" s="17"/>
      <c r="B74" s="5"/>
      <c r="C74" s="85"/>
      <c r="D74" s="98"/>
      <c r="E74" s="3">
        <f t="shared" si="0"/>
        <v>0</v>
      </c>
    </row>
    <row r="75" spans="1:5">
      <c r="A75" s="17"/>
      <c r="B75" s="5"/>
      <c r="C75" s="85"/>
      <c r="D75" s="85"/>
      <c r="E75" s="3">
        <f t="shared" si="0"/>
        <v>0</v>
      </c>
    </row>
    <row r="76" spans="1:5">
      <c r="A76" s="17"/>
      <c r="B76" s="5"/>
      <c r="C76" s="41"/>
      <c r="D76" s="98"/>
      <c r="E76" s="3">
        <f t="shared" si="0"/>
        <v>0</v>
      </c>
    </row>
    <row r="77" spans="1:5">
      <c r="A77" s="17"/>
      <c r="B77" s="5"/>
      <c r="C77" s="97"/>
      <c r="D77" s="85"/>
      <c r="E77" s="3">
        <f t="shared" si="0"/>
        <v>0</v>
      </c>
    </row>
    <row r="78" spans="1:5">
      <c r="A78" s="17"/>
      <c r="B78" s="5"/>
      <c r="C78" s="99"/>
      <c r="D78" s="98"/>
      <c r="E78" s="3">
        <f t="shared" si="0"/>
        <v>0</v>
      </c>
    </row>
    <row r="79" spans="1:5">
      <c r="A79" s="17"/>
      <c r="B79" s="5"/>
      <c r="C79" s="99"/>
      <c r="D79" s="85"/>
      <c r="E79" s="3">
        <f t="shared" si="0"/>
        <v>0</v>
      </c>
    </row>
    <row r="80" spans="1:5">
      <c r="A80" s="17"/>
      <c r="B80" s="5"/>
      <c r="C80" s="99"/>
      <c r="D80" s="98"/>
      <c r="E80" s="3">
        <f t="shared" si="0"/>
        <v>0</v>
      </c>
    </row>
    <row r="81" spans="1:5">
      <c r="A81" s="17"/>
      <c r="B81" s="5"/>
      <c r="C81" s="99"/>
      <c r="D81" s="98"/>
      <c r="E81" s="3">
        <f t="shared" si="0"/>
        <v>0</v>
      </c>
    </row>
    <row r="82" spans="1:5">
      <c r="A82" s="17"/>
      <c r="B82" s="5"/>
      <c r="C82" s="85"/>
      <c r="D82" s="98"/>
      <c r="E82" s="3">
        <f t="shared" si="0"/>
        <v>0</v>
      </c>
    </row>
    <row r="83" spans="1:5">
      <c r="A83" s="17"/>
      <c r="B83" s="5"/>
      <c r="C83" s="85"/>
      <c r="D83" s="98"/>
      <c r="E83" s="3">
        <f t="shared" si="0"/>
        <v>0</v>
      </c>
    </row>
    <row r="84" spans="1:5">
      <c r="A84" s="17"/>
      <c r="B84" s="5"/>
      <c r="C84" s="99"/>
      <c r="D84" s="3"/>
      <c r="E84" s="3">
        <f t="shared" si="0"/>
        <v>0</v>
      </c>
    </row>
    <row r="85" spans="1:5">
      <c r="A85" s="17"/>
      <c r="B85" s="5"/>
      <c r="C85" s="41"/>
      <c r="D85" s="98"/>
      <c r="E85" s="3">
        <f t="shared" si="0"/>
        <v>0</v>
      </c>
    </row>
    <row r="86" spans="1:5">
      <c r="A86" s="17"/>
      <c r="B86" s="5"/>
      <c r="C86" s="99"/>
      <c r="D86" s="85"/>
      <c r="E86" s="3">
        <f t="shared" si="0"/>
        <v>0</v>
      </c>
    </row>
    <row r="87" spans="1:5">
      <c r="A87" s="17"/>
      <c r="B87" s="5"/>
      <c r="C87" s="3"/>
      <c r="D87" s="3"/>
      <c r="E87" s="3">
        <f t="shared" si="0"/>
        <v>0</v>
      </c>
    </row>
    <row r="88" spans="1:5">
      <c r="A88" s="17"/>
      <c r="B88" s="5"/>
      <c r="C88" s="99"/>
      <c r="D88" s="85"/>
      <c r="E88" s="3">
        <f>+E87+C88-D88</f>
        <v>0</v>
      </c>
    </row>
    <row r="89" spans="1:5">
      <c r="A89" s="17"/>
      <c r="B89" s="5"/>
      <c r="C89" s="101"/>
      <c r="D89" s="85"/>
      <c r="E89" s="3">
        <f>+E88+C89-D89</f>
        <v>0</v>
      </c>
    </row>
    <row r="90" spans="1:5">
      <c r="A90" s="17"/>
      <c r="B90" s="5"/>
      <c r="C90" s="3"/>
      <c r="D90" s="3"/>
      <c r="E90" s="3">
        <f>+E89+C90-D90</f>
        <v>0</v>
      </c>
    </row>
    <row r="91" spans="1:5">
      <c r="A91" s="17"/>
      <c r="B91" s="5"/>
      <c r="C91" s="102"/>
      <c r="D91" s="3"/>
      <c r="E91" s="3">
        <f>+E90+C91-D91</f>
        <v>0</v>
      </c>
    </row>
    <row r="92" spans="1:5">
      <c r="A92" s="17"/>
      <c r="B92" s="5"/>
      <c r="C92" s="99"/>
      <c r="D92" s="3"/>
      <c r="E92" s="3">
        <f>+E91+C92-D92</f>
        <v>0</v>
      </c>
    </row>
    <row r="93" spans="1:5">
      <c r="A93" s="17"/>
      <c r="B93" s="5"/>
      <c r="C93" s="3"/>
      <c r="D93" s="85"/>
      <c r="E93" s="3">
        <f t="shared" ref="E93:E157" si="1">+E92+C93-D93</f>
        <v>0</v>
      </c>
    </row>
    <row r="94" spans="1:5">
      <c r="A94" s="17"/>
      <c r="B94" s="5"/>
      <c r="C94" s="99"/>
      <c r="D94" s="3"/>
      <c r="E94" s="3">
        <f t="shared" si="1"/>
        <v>0</v>
      </c>
    </row>
    <row r="95" spans="1:5">
      <c r="A95" s="17"/>
      <c r="B95" s="5"/>
      <c r="C95" s="41"/>
      <c r="D95" s="3"/>
      <c r="E95" s="3">
        <f t="shared" si="1"/>
        <v>0</v>
      </c>
    </row>
    <row r="96" spans="1:5">
      <c r="A96" s="17"/>
      <c r="B96" s="5"/>
      <c r="C96" s="3"/>
      <c r="D96" s="3"/>
      <c r="E96" s="3">
        <f t="shared" si="1"/>
        <v>0</v>
      </c>
    </row>
    <row r="97" spans="1:5">
      <c r="A97" s="17"/>
      <c r="B97" s="5"/>
      <c r="C97" s="85"/>
      <c r="D97" s="3"/>
      <c r="E97" s="3">
        <f t="shared" si="1"/>
        <v>0</v>
      </c>
    </row>
    <row r="98" spans="1:5">
      <c r="A98" s="17"/>
      <c r="B98" s="5"/>
      <c r="C98" s="102"/>
      <c r="D98" s="3"/>
      <c r="E98" s="3">
        <f t="shared" si="1"/>
        <v>0</v>
      </c>
    </row>
    <row r="99" spans="1:5">
      <c r="A99" s="17"/>
      <c r="B99" s="5"/>
      <c r="C99" s="3"/>
      <c r="D99" s="99"/>
      <c r="E99" s="3">
        <f t="shared" si="1"/>
        <v>0</v>
      </c>
    </row>
    <row r="100" spans="1:5">
      <c r="A100" s="17"/>
      <c r="B100" s="5"/>
      <c r="C100" s="3"/>
      <c r="D100" s="3"/>
      <c r="E100" s="3">
        <f t="shared" si="1"/>
        <v>0</v>
      </c>
    </row>
    <row r="101" spans="1:5">
      <c r="A101" s="17"/>
      <c r="B101" s="5"/>
      <c r="C101" s="3"/>
      <c r="D101" s="3"/>
      <c r="E101" s="3">
        <f t="shared" si="1"/>
        <v>0</v>
      </c>
    </row>
    <row r="102" spans="1:5">
      <c r="A102" s="17"/>
      <c r="B102" s="5"/>
      <c r="C102" s="3"/>
      <c r="D102" s="3"/>
      <c r="E102" s="3">
        <f t="shared" si="1"/>
        <v>0</v>
      </c>
    </row>
    <row r="103" spans="1:5">
      <c r="A103" s="17"/>
      <c r="B103" s="5"/>
      <c r="C103" s="99"/>
      <c r="D103" s="3"/>
      <c r="E103" s="3">
        <f t="shared" si="1"/>
        <v>0</v>
      </c>
    </row>
    <row r="104" spans="1:5">
      <c r="A104" s="17"/>
      <c r="B104" s="5"/>
      <c r="C104" s="3"/>
      <c r="D104" s="3"/>
      <c r="E104" s="3">
        <f t="shared" si="1"/>
        <v>0</v>
      </c>
    </row>
    <row r="105" spans="1:5">
      <c r="A105" s="17"/>
      <c r="B105" s="5"/>
      <c r="C105" s="41"/>
      <c r="D105" s="3"/>
      <c r="E105" s="3">
        <f t="shared" si="1"/>
        <v>0</v>
      </c>
    </row>
    <row r="106" spans="1:5">
      <c r="A106" s="17"/>
      <c r="B106" s="5"/>
      <c r="C106" s="3"/>
      <c r="D106" s="85"/>
      <c r="E106" s="3">
        <f t="shared" si="1"/>
        <v>0</v>
      </c>
    </row>
    <row r="107" spans="1:5">
      <c r="A107" s="17"/>
      <c r="B107" s="5"/>
      <c r="C107" s="3"/>
      <c r="D107" s="102"/>
      <c r="E107" s="3">
        <f t="shared" si="1"/>
        <v>0</v>
      </c>
    </row>
    <row r="108" spans="1:5">
      <c r="A108" s="17"/>
      <c r="B108" s="5"/>
      <c r="C108" s="3"/>
      <c r="D108" s="3"/>
      <c r="E108" s="3">
        <f t="shared" si="1"/>
        <v>0</v>
      </c>
    </row>
    <row r="109" spans="1:5">
      <c r="A109" s="17"/>
      <c r="B109" s="5"/>
      <c r="C109" s="3"/>
      <c r="D109" s="3"/>
      <c r="E109" s="3">
        <f t="shared" si="1"/>
        <v>0</v>
      </c>
    </row>
    <row r="110" spans="1:5">
      <c r="A110" s="17"/>
      <c r="B110" s="5"/>
      <c r="C110" s="3"/>
      <c r="D110" s="3"/>
      <c r="E110" s="3">
        <f t="shared" si="1"/>
        <v>0</v>
      </c>
    </row>
    <row r="111" spans="1:5">
      <c r="A111" s="17"/>
      <c r="B111" s="5"/>
      <c r="C111" s="3"/>
      <c r="D111" s="85"/>
      <c r="E111" s="3">
        <f t="shared" si="1"/>
        <v>0</v>
      </c>
    </row>
    <row r="112" spans="1:5">
      <c r="A112" s="17"/>
      <c r="B112" s="5"/>
      <c r="C112" s="3"/>
      <c r="D112" s="3"/>
      <c r="E112" s="3">
        <f t="shared" si="1"/>
        <v>0</v>
      </c>
    </row>
    <row r="113" spans="1:7">
      <c r="A113" s="17"/>
      <c r="B113" s="5"/>
      <c r="C113" s="3"/>
      <c r="D113" s="3"/>
      <c r="E113" s="3">
        <f t="shared" si="1"/>
        <v>0</v>
      </c>
      <c r="G113" s="3"/>
    </row>
    <row r="114" spans="1:7">
      <c r="A114" s="17"/>
      <c r="B114" s="5"/>
      <c r="C114" s="3"/>
      <c r="D114" s="3"/>
      <c r="E114" s="3">
        <f t="shared" si="1"/>
        <v>0</v>
      </c>
    </row>
    <row r="115" spans="1:7">
      <c r="A115" s="17"/>
      <c r="B115" s="5"/>
      <c r="C115" s="3"/>
      <c r="D115" s="85"/>
      <c r="E115" s="3">
        <f t="shared" si="1"/>
        <v>0</v>
      </c>
    </row>
    <row r="116" spans="1:7">
      <c r="A116" s="17"/>
      <c r="B116" s="5"/>
      <c r="C116" s="3"/>
      <c r="D116" s="3"/>
      <c r="E116" s="3">
        <f t="shared" si="1"/>
        <v>0</v>
      </c>
    </row>
    <row r="117" spans="1:7">
      <c r="A117" s="17"/>
      <c r="B117" s="5"/>
      <c r="C117" s="3"/>
      <c r="D117" s="3"/>
      <c r="E117" s="3">
        <f t="shared" si="1"/>
        <v>0</v>
      </c>
      <c r="G117" s="85"/>
    </row>
    <row r="118" spans="1:7">
      <c r="A118" s="17"/>
      <c r="B118" s="5"/>
      <c r="C118" s="3"/>
      <c r="D118" s="85"/>
      <c r="E118" s="3">
        <f t="shared" si="1"/>
        <v>0</v>
      </c>
    </row>
    <row r="119" spans="1:7">
      <c r="A119" s="17"/>
      <c r="B119" s="5"/>
      <c r="C119" s="3"/>
      <c r="D119" s="85"/>
      <c r="E119" s="3">
        <f t="shared" si="1"/>
        <v>0</v>
      </c>
    </row>
    <row r="120" spans="1:7">
      <c r="A120" s="17"/>
      <c r="B120" s="5"/>
      <c r="C120" s="3"/>
      <c r="D120" s="85"/>
      <c r="E120" s="3">
        <f t="shared" si="1"/>
        <v>0</v>
      </c>
    </row>
    <row r="121" spans="1:7">
      <c r="A121" s="17"/>
      <c r="B121" s="5"/>
      <c r="C121" s="3"/>
      <c r="D121" s="85"/>
      <c r="E121" s="3">
        <f t="shared" si="1"/>
        <v>0</v>
      </c>
    </row>
    <row r="122" spans="1:7">
      <c r="A122" s="17"/>
      <c r="B122" s="3"/>
      <c r="C122" s="3"/>
      <c r="D122" s="85"/>
      <c r="E122" s="3">
        <f t="shared" si="1"/>
        <v>0</v>
      </c>
    </row>
    <row r="123" spans="1:7">
      <c r="A123" s="17"/>
      <c r="B123" s="5"/>
      <c r="C123" s="41"/>
      <c r="D123" s="85"/>
      <c r="E123" s="3">
        <f t="shared" si="1"/>
        <v>0</v>
      </c>
    </row>
    <row r="124" spans="1:7">
      <c r="A124" s="17"/>
      <c r="B124" s="5"/>
      <c r="C124" s="3"/>
      <c r="D124" s="102"/>
      <c r="E124" s="3">
        <f t="shared" si="1"/>
        <v>0</v>
      </c>
    </row>
    <row r="125" spans="1:7">
      <c r="A125" s="17"/>
      <c r="B125" s="5"/>
      <c r="C125" s="3"/>
      <c r="D125" s="85"/>
      <c r="E125" s="3">
        <f t="shared" si="1"/>
        <v>0</v>
      </c>
    </row>
    <row r="126" spans="1:7">
      <c r="A126" s="17"/>
      <c r="B126" s="5"/>
      <c r="C126" s="3"/>
      <c r="D126" s="85"/>
      <c r="E126" s="3">
        <f t="shared" si="1"/>
        <v>0</v>
      </c>
    </row>
    <row r="127" spans="1:7">
      <c r="A127" s="17"/>
      <c r="B127" s="5"/>
      <c r="C127" s="3"/>
      <c r="D127" s="85"/>
      <c r="E127" s="3">
        <f t="shared" si="1"/>
        <v>0</v>
      </c>
    </row>
    <row r="128" spans="1:7">
      <c r="A128" s="17"/>
      <c r="B128" s="5"/>
      <c r="C128" s="3"/>
      <c r="D128" s="85"/>
      <c r="E128" s="3">
        <f t="shared" si="1"/>
        <v>0</v>
      </c>
    </row>
    <row r="129" spans="1:5">
      <c r="A129" s="17"/>
      <c r="B129" s="5"/>
      <c r="C129" s="3"/>
      <c r="D129" s="85"/>
      <c r="E129" s="3">
        <f t="shared" si="1"/>
        <v>0</v>
      </c>
    </row>
    <row r="130" spans="1:5">
      <c r="A130" s="17"/>
      <c r="B130" s="5"/>
      <c r="C130" s="3"/>
      <c r="D130" s="85"/>
      <c r="E130" s="3">
        <f t="shared" si="1"/>
        <v>0</v>
      </c>
    </row>
    <row r="131" spans="1:5">
      <c r="A131" s="17"/>
      <c r="B131" s="5"/>
      <c r="C131" s="116"/>
      <c r="D131" s="85"/>
      <c r="E131" s="3">
        <f t="shared" si="1"/>
        <v>0</v>
      </c>
    </row>
    <row r="132" spans="1:5">
      <c r="A132" s="17"/>
      <c r="B132" s="5"/>
      <c r="C132" s="3"/>
      <c r="D132" s="85"/>
      <c r="E132" s="3">
        <f t="shared" si="1"/>
        <v>0</v>
      </c>
    </row>
    <row r="133" spans="1:5">
      <c r="A133" s="17"/>
      <c r="B133" s="5"/>
      <c r="C133" s="3"/>
      <c r="D133" s="3"/>
      <c r="E133" s="3">
        <f t="shared" si="1"/>
        <v>0</v>
      </c>
    </row>
    <row r="134" spans="1:5">
      <c r="A134" s="17"/>
      <c r="B134" s="5"/>
      <c r="C134" s="3"/>
      <c r="D134" s="85"/>
      <c r="E134" s="3">
        <f t="shared" si="1"/>
        <v>0</v>
      </c>
    </row>
    <row r="135" spans="1:5">
      <c r="A135" s="17"/>
      <c r="B135" s="5"/>
      <c r="C135" s="3"/>
      <c r="D135" s="85"/>
      <c r="E135" s="3">
        <f t="shared" si="1"/>
        <v>0</v>
      </c>
    </row>
    <row r="136" spans="1:5">
      <c r="A136" s="17"/>
      <c r="B136" s="5"/>
      <c r="C136" s="3"/>
      <c r="D136" s="85"/>
      <c r="E136" s="3">
        <f t="shared" si="1"/>
        <v>0</v>
      </c>
    </row>
    <row r="137" spans="1:5">
      <c r="A137" s="17"/>
      <c r="B137" s="5"/>
      <c r="C137" s="3"/>
      <c r="D137" s="85"/>
      <c r="E137" s="3">
        <f t="shared" si="1"/>
        <v>0</v>
      </c>
    </row>
    <row r="138" spans="1:5">
      <c r="A138" s="17"/>
      <c r="B138" s="5"/>
      <c r="C138" s="3"/>
      <c r="D138" s="85"/>
      <c r="E138" s="3">
        <f t="shared" si="1"/>
        <v>0</v>
      </c>
    </row>
    <row r="139" spans="1:5">
      <c r="A139" s="17"/>
      <c r="B139" s="5"/>
      <c r="C139" s="3"/>
      <c r="D139" s="99"/>
      <c r="E139" s="3">
        <f t="shared" si="1"/>
        <v>0</v>
      </c>
    </row>
    <row r="140" spans="1:5">
      <c r="A140" s="17"/>
      <c r="B140" s="5"/>
      <c r="C140" s="3"/>
      <c r="D140" s="99"/>
      <c r="E140" s="3">
        <f t="shared" si="1"/>
        <v>0</v>
      </c>
    </row>
    <row r="141" spans="1:5">
      <c r="A141" s="17"/>
      <c r="B141" s="5"/>
      <c r="C141" s="41"/>
      <c r="D141" s="99"/>
      <c r="E141" s="3">
        <f t="shared" si="1"/>
        <v>0</v>
      </c>
    </row>
    <row r="142" spans="1:5">
      <c r="A142" s="17"/>
      <c r="B142" s="5"/>
      <c r="C142" s="3"/>
      <c r="D142" s="85"/>
      <c r="E142" s="3">
        <f t="shared" si="1"/>
        <v>0</v>
      </c>
    </row>
    <row r="143" spans="1:5">
      <c r="A143" s="17"/>
      <c r="B143" s="5"/>
      <c r="C143" s="3"/>
      <c r="D143" s="99"/>
      <c r="E143" s="3">
        <f t="shared" si="1"/>
        <v>0</v>
      </c>
    </row>
    <row r="144" spans="1:5">
      <c r="A144" s="17"/>
      <c r="B144" s="5"/>
      <c r="C144" s="3"/>
      <c r="D144" s="3"/>
      <c r="E144" s="3">
        <f t="shared" si="1"/>
        <v>0</v>
      </c>
    </row>
    <row r="145" spans="1:5">
      <c r="A145" s="17"/>
      <c r="B145" s="5"/>
      <c r="C145" s="3"/>
      <c r="D145" s="3"/>
      <c r="E145" s="3">
        <f t="shared" si="1"/>
        <v>0</v>
      </c>
    </row>
    <row r="146" spans="1:5">
      <c r="A146" s="17"/>
      <c r="B146" s="5"/>
      <c r="C146" s="3"/>
      <c r="D146" s="99"/>
      <c r="E146" s="3">
        <f t="shared" si="1"/>
        <v>0</v>
      </c>
    </row>
    <row r="147" spans="1:5">
      <c r="A147" s="17"/>
      <c r="B147" s="5"/>
      <c r="C147" s="3"/>
      <c r="D147" s="99"/>
      <c r="E147" s="3">
        <f t="shared" si="1"/>
        <v>0</v>
      </c>
    </row>
    <row r="148" spans="1:5">
      <c r="A148" s="17"/>
      <c r="B148" s="5"/>
      <c r="C148" s="3"/>
      <c r="D148" s="99"/>
      <c r="E148" s="3">
        <f t="shared" si="1"/>
        <v>0</v>
      </c>
    </row>
    <row r="149" spans="1:5">
      <c r="A149" s="17"/>
      <c r="B149" s="5"/>
      <c r="C149" s="3"/>
      <c r="D149" s="99"/>
      <c r="E149" s="3">
        <f t="shared" si="1"/>
        <v>0</v>
      </c>
    </row>
    <row r="150" spans="1:5">
      <c r="A150" s="17"/>
      <c r="B150" s="5"/>
      <c r="C150" s="3"/>
      <c r="D150" s="3"/>
      <c r="E150" s="3">
        <f t="shared" si="1"/>
        <v>0</v>
      </c>
    </row>
    <row r="151" spans="1:5">
      <c r="A151" s="17"/>
      <c r="B151" s="5"/>
      <c r="C151" s="3"/>
      <c r="D151" s="99"/>
      <c r="E151" s="3">
        <f t="shared" si="1"/>
        <v>0</v>
      </c>
    </row>
    <row r="152" spans="1:5">
      <c r="A152" s="17"/>
      <c r="B152" s="5"/>
      <c r="C152" s="3"/>
      <c r="D152" s="85"/>
      <c r="E152" s="3">
        <f t="shared" si="1"/>
        <v>0</v>
      </c>
    </row>
    <row r="153" spans="1:5">
      <c r="A153" s="17"/>
      <c r="B153" s="5"/>
      <c r="C153" s="41"/>
      <c r="D153" s="99"/>
      <c r="E153" s="3">
        <f t="shared" si="1"/>
        <v>0</v>
      </c>
    </row>
    <row r="154" spans="1:5">
      <c r="A154" s="17"/>
      <c r="B154" s="5"/>
      <c r="C154" s="41"/>
      <c r="D154" s="99"/>
      <c r="E154" s="3">
        <f t="shared" si="1"/>
        <v>0</v>
      </c>
    </row>
    <row r="155" spans="1:5">
      <c r="A155" s="17"/>
      <c r="B155" s="5"/>
      <c r="C155" s="41"/>
      <c r="D155" s="130"/>
      <c r="E155" s="3">
        <f t="shared" si="1"/>
        <v>0</v>
      </c>
    </row>
    <row r="156" spans="1:5">
      <c r="A156" s="17"/>
      <c r="B156" s="5"/>
      <c r="C156" s="3"/>
      <c r="D156" s="85"/>
      <c r="E156" s="3">
        <f t="shared" si="1"/>
        <v>0</v>
      </c>
    </row>
    <row r="157" spans="1:5">
      <c r="A157" s="17"/>
      <c r="B157" s="5"/>
      <c r="C157" s="3"/>
      <c r="D157" s="99"/>
      <c r="E157" s="3">
        <f t="shared" si="1"/>
        <v>0</v>
      </c>
    </row>
    <row r="158" spans="1:5">
      <c r="A158" s="17"/>
      <c r="B158" s="5"/>
      <c r="C158" s="3"/>
      <c r="D158" s="99"/>
      <c r="E158" s="3">
        <f t="shared" ref="E158:E164" si="2">+E157+C158-D158</f>
        <v>0</v>
      </c>
    </row>
    <row r="159" spans="1:5">
      <c r="A159" s="17"/>
      <c r="B159" s="5"/>
      <c r="C159" s="3"/>
      <c r="D159" s="85"/>
      <c r="E159" s="3">
        <f t="shared" si="2"/>
        <v>0</v>
      </c>
    </row>
    <row r="160" spans="1:5">
      <c r="A160" s="17"/>
      <c r="B160" s="5"/>
      <c r="C160" s="3"/>
      <c r="D160" s="99"/>
      <c r="E160" s="3">
        <f t="shared" si="2"/>
        <v>0</v>
      </c>
    </row>
    <row r="161" spans="1:5">
      <c r="A161" s="17"/>
      <c r="B161" s="5"/>
      <c r="C161" s="41"/>
      <c r="D161" s="113"/>
      <c r="E161" s="3">
        <f t="shared" si="2"/>
        <v>0</v>
      </c>
    </row>
    <row r="162" spans="1:5">
      <c r="A162" s="17"/>
      <c r="B162" s="5"/>
      <c r="C162" s="3"/>
      <c r="D162" s="85"/>
      <c r="E162" s="3">
        <f t="shared" si="2"/>
        <v>0</v>
      </c>
    </row>
    <row r="163" spans="1:5">
      <c r="A163" s="17"/>
      <c r="B163" s="5"/>
      <c r="C163" s="3"/>
      <c r="D163" s="85"/>
      <c r="E163" s="3">
        <f t="shared" si="2"/>
        <v>0</v>
      </c>
    </row>
    <row r="164" spans="1:5">
      <c r="A164" s="17"/>
      <c r="B164" s="5"/>
      <c r="C164" s="41"/>
      <c r="D164" s="85"/>
      <c r="E164" s="3">
        <f t="shared" si="2"/>
        <v>0</v>
      </c>
    </row>
    <row r="165" spans="1:5">
      <c r="A165" s="17"/>
      <c r="B165" s="5"/>
      <c r="C165" s="85"/>
      <c r="D165" s="85"/>
      <c r="E165" s="3">
        <f t="shared" ref="E165:E181" si="3">+E164+C165-D165</f>
        <v>0</v>
      </c>
    </row>
    <row r="166" spans="1:5">
      <c r="A166" s="17"/>
      <c r="B166" s="5"/>
      <c r="C166" s="41"/>
      <c r="D166" s="85"/>
      <c r="E166" s="3">
        <f t="shared" si="3"/>
        <v>0</v>
      </c>
    </row>
    <row r="167" spans="1:5">
      <c r="A167" s="17"/>
      <c r="B167" s="5"/>
      <c r="C167" s="3"/>
      <c r="D167" s="85"/>
      <c r="E167" s="3">
        <f t="shared" si="3"/>
        <v>0</v>
      </c>
    </row>
    <row r="168" spans="1:5">
      <c r="A168" s="17"/>
      <c r="B168" s="5"/>
      <c r="C168" s="3"/>
      <c r="D168" s="85"/>
      <c r="E168" s="3">
        <f t="shared" si="3"/>
        <v>0</v>
      </c>
    </row>
    <row r="169" spans="1:5">
      <c r="A169" s="17"/>
      <c r="B169" s="5"/>
      <c r="C169" s="3"/>
      <c r="D169" s="85"/>
      <c r="E169" s="3">
        <f t="shared" si="3"/>
        <v>0</v>
      </c>
    </row>
    <row r="170" spans="1:5">
      <c r="A170" s="17"/>
      <c r="B170" s="5"/>
      <c r="C170" s="3"/>
      <c r="D170" s="85"/>
      <c r="E170" s="3">
        <f t="shared" si="3"/>
        <v>0</v>
      </c>
    </row>
    <row r="171" spans="1:5">
      <c r="A171" s="17"/>
      <c r="B171" s="5"/>
      <c r="C171" s="3"/>
      <c r="D171" s="85"/>
      <c r="E171" s="3">
        <f t="shared" si="3"/>
        <v>0</v>
      </c>
    </row>
    <row r="172" spans="1:5">
      <c r="A172" s="17"/>
      <c r="B172" s="5"/>
      <c r="C172" s="3"/>
      <c r="D172" s="85"/>
      <c r="E172" s="3">
        <f t="shared" si="3"/>
        <v>0</v>
      </c>
    </row>
    <row r="173" spans="1:5">
      <c r="A173" s="17"/>
      <c r="B173" s="5"/>
      <c r="C173" s="3"/>
      <c r="D173" s="85"/>
      <c r="E173" s="3">
        <f t="shared" si="3"/>
        <v>0</v>
      </c>
    </row>
    <row r="174" spans="1:5">
      <c r="A174" s="17"/>
      <c r="B174" s="5"/>
      <c r="C174" s="3"/>
      <c r="D174" s="102"/>
      <c r="E174" s="3">
        <f t="shared" si="3"/>
        <v>0</v>
      </c>
    </row>
    <row r="175" spans="1:5">
      <c r="A175" s="17"/>
      <c r="B175" s="5"/>
      <c r="C175" s="3"/>
      <c r="D175" s="3"/>
      <c r="E175" s="3">
        <f t="shared" si="3"/>
        <v>0</v>
      </c>
    </row>
    <row r="176" spans="1:5">
      <c r="A176" s="17"/>
      <c r="B176" s="5"/>
      <c r="C176" s="3"/>
      <c r="D176" s="3"/>
      <c r="E176" s="3">
        <f t="shared" si="3"/>
        <v>0</v>
      </c>
    </row>
    <row r="177" spans="1:5">
      <c r="A177" s="17"/>
      <c r="B177" s="5"/>
      <c r="C177" s="3"/>
      <c r="D177" s="85"/>
      <c r="E177" s="3">
        <f t="shared" si="3"/>
        <v>0</v>
      </c>
    </row>
    <row r="178" spans="1:5">
      <c r="A178" s="17"/>
      <c r="B178" s="5"/>
      <c r="C178" s="3"/>
      <c r="D178" s="85"/>
      <c r="E178" s="3">
        <f>+E177+C178-D178</f>
        <v>0</v>
      </c>
    </row>
    <row r="179" spans="1:5">
      <c r="A179" s="17"/>
      <c r="B179" s="5"/>
      <c r="C179" s="3"/>
      <c r="D179" s="3"/>
      <c r="E179" s="3">
        <f>+E178+C179-D179</f>
        <v>0</v>
      </c>
    </row>
    <row r="180" spans="1:5">
      <c r="A180" s="17"/>
      <c r="B180" s="5"/>
      <c r="C180" s="3"/>
      <c r="D180" s="85"/>
      <c r="E180" s="3">
        <f>+E179+C180-D180</f>
        <v>0</v>
      </c>
    </row>
    <row r="181" spans="1:5">
      <c r="A181" s="17"/>
      <c r="B181" s="5"/>
      <c r="C181" s="3"/>
      <c r="D181" s="85"/>
      <c r="E181" s="3">
        <f t="shared" si="3"/>
        <v>0</v>
      </c>
    </row>
    <row r="182" spans="1:5">
      <c r="A182" s="17"/>
      <c r="B182" s="5"/>
      <c r="C182" s="41"/>
      <c r="D182" s="85"/>
      <c r="E182" s="3">
        <f>+E181+C182-D182</f>
        <v>0</v>
      </c>
    </row>
    <row r="183" spans="1:5">
      <c r="A183" s="17"/>
      <c r="B183" s="5"/>
      <c r="C183" s="3"/>
      <c r="D183" s="85"/>
      <c r="E183" s="3">
        <f>+E182+C183-D183</f>
        <v>0</v>
      </c>
    </row>
    <row r="184" spans="1:5">
      <c r="A184" s="17"/>
      <c r="B184" s="5"/>
      <c r="C184" s="3"/>
      <c r="D184" s="85"/>
      <c r="E184" s="3">
        <f t="shared" ref="E184:E247" si="4">+E183+C184-D184</f>
        <v>0</v>
      </c>
    </row>
    <row r="185" spans="1:5">
      <c r="A185" s="17"/>
      <c r="B185" s="5"/>
      <c r="C185" s="3"/>
      <c r="D185" s="85"/>
      <c r="E185" s="3">
        <f t="shared" si="4"/>
        <v>0</v>
      </c>
    </row>
    <row r="186" spans="1:5">
      <c r="A186" s="2"/>
      <c r="B186" s="5"/>
      <c r="C186" s="41"/>
      <c r="D186" s="85"/>
      <c r="E186" s="3">
        <f t="shared" si="4"/>
        <v>0</v>
      </c>
    </row>
    <row r="187" spans="1:5">
      <c r="A187" s="17"/>
      <c r="B187" s="5"/>
      <c r="C187" s="3"/>
      <c r="D187" s="85"/>
      <c r="E187" s="3">
        <f t="shared" si="4"/>
        <v>0</v>
      </c>
    </row>
    <row r="188" spans="1:5">
      <c r="A188" s="17"/>
      <c r="B188" s="5"/>
      <c r="C188" s="3"/>
      <c r="D188" s="85"/>
      <c r="E188" s="3">
        <f t="shared" si="4"/>
        <v>0</v>
      </c>
    </row>
    <row r="189" spans="1:5">
      <c r="A189" s="17"/>
      <c r="B189" s="5"/>
      <c r="C189" s="3"/>
      <c r="D189" s="85"/>
      <c r="E189" s="3">
        <f t="shared" si="4"/>
        <v>0</v>
      </c>
    </row>
    <row r="190" spans="1:5">
      <c r="A190" s="17"/>
      <c r="B190" s="5"/>
      <c r="C190" s="3"/>
      <c r="D190" s="85"/>
      <c r="E190" s="3">
        <f t="shared" si="4"/>
        <v>0</v>
      </c>
    </row>
    <row r="191" spans="1:5">
      <c r="A191" s="17"/>
      <c r="B191" s="5"/>
      <c r="C191" s="3"/>
      <c r="D191" s="85"/>
      <c r="E191" s="3">
        <f t="shared" si="4"/>
        <v>0</v>
      </c>
    </row>
    <row r="192" spans="1:5">
      <c r="A192" s="17"/>
      <c r="B192" s="5"/>
      <c r="C192" s="3"/>
      <c r="D192" s="85"/>
      <c r="E192" s="3">
        <f t="shared" si="4"/>
        <v>0</v>
      </c>
    </row>
    <row r="193" spans="1:5">
      <c r="A193" s="17"/>
      <c r="B193" s="5"/>
      <c r="C193" s="41"/>
      <c r="D193" s="85"/>
      <c r="E193" s="3">
        <f t="shared" si="4"/>
        <v>0</v>
      </c>
    </row>
    <row r="194" spans="1:5">
      <c r="A194" s="17"/>
      <c r="B194" s="5"/>
      <c r="C194" s="3"/>
      <c r="D194" s="85"/>
      <c r="E194" s="3">
        <f t="shared" si="4"/>
        <v>0</v>
      </c>
    </row>
    <row r="195" spans="1:5">
      <c r="A195" s="17"/>
      <c r="B195" s="5"/>
      <c r="C195" s="41"/>
      <c r="D195" s="85"/>
      <c r="E195" s="3">
        <f t="shared" si="4"/>
        <v>0</v>
      </c>
    </row>
    <row r="196" spans="1:5">
      <c r="A196" s="17"/>
      <c r="B196" s="5"/>
      <c r="C196" s="3"/>
      <c r="D196" s="85"/>
      <c r="E196" s="3">
        <f t="shared" si="4"/>
        <v>0</v>
      </c>
    </row>
    <row r="197" spans="1:5">
      <c r="A197" s="17"/>
      <c r="B197" s="5"/>
      <c r="C197" s="3"/>
      <c r="D197" s="85"/>
      <c r="E197" s="3">
        <f t="shared" si="4"/>
        <v>0</v>
      </c>
    </row>
    <row r="198" spans="1:5">
      <c r="A198" s="17"/>
      <c r="B198" s="5"/>
      <c r="C198" s="41"/>
      <c r="D198" s="102"/>
      <c r="E198" s="3">
        <f t="shared" si="4"/>
        <v>0</v>
      </c>
    </row>
    <row r="199" spans="1:5">
      <c r="A199" s="17"/>
      <c r="B199" s="5"/>
      <c r="C199" s="41"/>
      <c r="D199" s="85"/>
      <c r="E199" s="3">
        <f t="shared" si="4"/>
        <v>0</v>
      </c>
    </row>
    <row r="200" spans="1:5">
      <c r="A200" s="17"/>
      <c r="B200" s="5"/>
      <c r="C200" s="3"/>
      <c r="D200" s="85"/>
      <c r="E200" s="3">
        <f t="shared" si="4"/>
        <v>0</v>
      </c>
    </row>
    <row r="201" spans="1:5">
      <c r="A201" s="17"/>
      <c r="B201" s="5"/>
      <c r="C201" s="3"/>
      <c r="D201" s="85"/>
      <c r="E201" s="3">
        <f t="shared" si="4"/>
        <v>0</v>
      </c>
    </row>
    <row r="202" spans="1:5">
      <c r="A202" s="17"/>
      <c r="B202" s="5"/>
      <c r="C202" s="41"/>
      <c r="D202" s="85"/>
      <c r="E202" s="3">
        <f t="shared" si="4"/>
        <v>0</v>
      </c>
    </row>
    <row r="203" spans="1:5">
      <c r="A203" s="17"/>
      <c r="B203" s="5"/>
      <c r="C203" s="3"/>
      <c r="D203" s="85"/>
      <c r="E203" s="3">
        <f t="shared" si="4"/>
        <v>0</v>
      </c>
    </row>
    <row r="204" spans="1:5">
      <c r="A204" s="2"/>
      <c r="B204" s="5"/>
      <c r="C204" s="3"/>
      <c r="D204" s="3"/>
      <c r="E204" s="3">
        <f t="shared" si="4"/>
        <v>0</v>
      </c>
    </row>
    <row r="205" spans="1:5">
      <c r="A205" s="17"/>
      <c r="B205" s="5"/>
      <c r="C205" s="3"/>
      <c r="D205" s="85"/>
      <c r="E205" s="3">
        <f t="shared" si="4"/>
        <v>0</v>
      </c>
    </row>
    <row r="206" spans="1:5">
      <c r="A206" s="17"/>
      <c r="B206" s="5"/>
      <c r="C206" s="3"/>
      <c r="D206" s="102"/>
      <c r="E206" s="3">
        <f t="shared" si="4"/>
        <v>0</v>
      </c>
    </row>
    <row r="207" spans="1:5">
      <c r="A207" s="17"/>
      <c r="B207" s="5"/>
      <c r="C207" s="3"/>
      <c r="D207" s="85"/>
      <c r="E207" s="3">
        <f t="shared" si="4"/>
        <v>0</v>
      </c>
    </row>
    <row r="208" spans="1:5">
      <c r="A208" s="17"/>
      <c r="B208" s="5"/>
      <c r="C208" s="3"/>
      <c r="D208" s="85"/>
      <c r="E208" s="3">
        <f t="shared" si="4"/>
        <v>0</v>
      </c>
    </row>
    <row r="209" spans="1:5">
      <c r="A209" s="17"/>
      <c r="B209" s="5"/>
      <c r="C209" s="3"/>
      <c r="D209" s="85"/>
      <c r="E209" s="3">
        <f t="shared" si="4"/>
        <v>0</v>
      </c>
    </row>
    <row r="210" spans="1:5">
      <c r="A210" s="17"/>
      <c r="B210" s="5"/>
      <c r="C210" s="3"/>
      <c r="D210" s="85"/>
      <c r="E210" s="3">
        <f t="shared" si="4"/>
        <v>0</v>
      </c>
    </row>
    <row r="211" spans="1:5">
      <c r="A211" s="17"/>
      <c r="B211" s="5"/>
      <c r="C211" s="3"/>
      <c r="D211" s="85"/>
      <c r="E211" s="3">
        <f t="shared" si="4"/>
        <v>0</v>
      </c>
    </row>
    <row r="212" spans="1:5">
      <c r="A212" s="17"/>
      <c r="B212" s="5"/>
      <c r="C212" s="3"/>
      <c r="D212" s="85"/>
      <c r="E212" s="3">
        <f t="shared" si="4"/>
        <v>0</v>
      </c>
    </row>
    <row r="213" spans="1:5">
      <c r="A213" s="17"/>
      <c r="B213" s="5"/>
      <c r="C213" s="3"/>
      <c r="D213" s="85"/>
      <c r="E213" s="3">
        <f t="shared" si="4"/>
        <v>0</v>
      </c>
    </row>
    <row r="214" spans="1:5">
      <c r="A214" s="17"/>
      <c r="B214" s="5"/>
      <c r="C214" s="85"/>
      <c r="D214" s="85"/>
      <c r="E214" s="3">
        <f t="shared" si="4"/>
        <v>0</v>
      </c>
    </row>
    <row r="215" spans="1:5">
      <c r="A215" s="17"/>
      <c r="B215" s="5"/>
      <c r="C215" s="3"/>
      <c r="D215" s="85"/>
      <c r="E215" s="3">
        <f t="shared" si="4"/>
        <v>0</v>
      </c>
    </row>
    <row r="216" spans="1:5">
      <c r="A216" s="17"/>
      <c r="B216" s="5"/>
      <c r="C216" s="3"/>
      <c r="D216" s="85"/>
      <c r="E216" s="3">
        <f t="shared" si="4"/>
        <v>0</v>
      </c>
    </row>
    <row r="217" spans="1:5">
      <c r="A217" s="17"/>
      <c r="B217" s="5"/>
      <c r="C217" s="3"/>
      <c r="D217" s="102"/>
      <c r="E217" s="3">
        <f t="shared" si="4"/>
        <v>0</v>
      </c>
    </row>
    <row r="218" spans="1:5">
      <c r="A218" s="17"/>
      <c r="B218" s="5"/>
      <c r="C218" s="3"/>
      <c r="D218" s="85"/>
      <c r="E218" s="3">
        <f t="shared" si="4"/>
        <v>0</v>
      </c>
    </row>
    <row r="219" spans="1:5">
      <c r="A219" s="17"/>
      <c r="B219" s="5"/>
      <c r="C219" s="3"/>
      <c r="D219" s="85"/>
      <c r="E219" s="3">
        <f t="shared" si="4"/>
        <v>0</v>
      </c>
    </row>
    <row r="220" spans="1:5">
      <c r="A220" s="17"/>
      <c r="B220" s="5"/>
      <c r="C220" s="3"/>
      <c r="D220" s="85"/>
      <c r="E220" s="3">
        <f t="shared" si="4"/>
        <v>0</v>
      </c>
    </row>
    <row r="221" spans="1:5">
      <c r="A221" s="17"/>
      <c r="B221" s="5"/>
      <c r="C221" s="3"/>
      <c r="D221" s="85"/>
      <c r="E221" s="3">
        <f t="shared" si="4"/>
        <v>0</v>
      </c>
    </row>
    <row r="222" spans="1:5">
      <c r="A222" s="17"/>
      <c r="B222" s="5"/>
      <c r="C222" s="3"/>
      <c r="D222" s="85"/>
      <c r="E222" s="3">
        <f t="shared" si="4"/>
        <v>0</v>
      </c>
    </row>
    <row r="223" spans="1:5">
      <c r="A223" s="17"/>
      <c r="B223" s="5"/>
      <c r="C223" s="41"/>
      <c r="D223" s="85"/>
      <c r="E223" s="3">
        <f t="shared" si="4"/>
        <v>0</v>
      </c>
    </row>
    <row r="224" spans="1:5">
      <c r="A224" s="17"/>
      <c r="B224" s="5"/>
      <c r="C224" s="41"/>
      <c r="D224" s="85"/>
      <c r="E224" s="3">
        <f t="shared" si="4"/>
        <v>0</v>
      </c>
    </row>
    <row r="225" spans="1:5">
      <c r="A225" s="17"/>
      <c r="B225" s="5"/>
      <c r="C225" s="3"/>
      <c r="D225" s="85"/>
      <c r="E225" s="3">
        <f t="shared" si="4"/>
        <v>0</v>
      </c>
    </row>
    <row r="226" spans="1:5">
      <c r="A226" s="17"/>
      <c r="B226" s="5"/>
      <c r="C226" s="3"/>
      <c r="D226" s="85"/>
      <c r="E226" s="3">
        <f t="shared" si="4"/>
        <v>0</v>
      </c>
    </row>
    <row r="227" spans="1:5">
      <c r="A227" s="17"/>
      <c r="B227" s="5"/>
      <c r="C227" s="85"/>
      <c r="D227" s="85"/>
      <c r="E227" s="3">
        <f t="shared" si="4"/>
        <v>0</v>
      </c>
    </row>
    <row r="228" spans="1:5">
      <c r="A228" s="17"/>
      <c r="B228" s="5"/>
      <c r="C228" s="3"/>
      <c r="D228" s="85"/>
      <c r="E228" s="3">
        <f t="shared" si="4"/>
        <v>0</v>
      </c>
    </row>
    <row r="229" spans="1:5">
      <c r="A229" s="17"/>
      <c r="B229" s="5"/>
      <c r="C229" s="85"/>
      <c r="D229" s="85"/>
      <c r="E229" s="3">
        <f t="shared" si="4"/>
        <v>0</v>
      </c>
    </row>
    <row r="230" spans="1:5">
      <c r="A230" s="2"/>
      <c r="B230" s="5"/>
      <c r="C230" s="41"/>
      <c r="D230" s="85"/>
      <c r="E230" s="3">
        <f t="shared" si="4"/>
        <v>0</v>
      </c>
    </row>
    <row r="231" spans="1:5">
      <c r="A231" s="17"/>
      <c r="B231" s="5"/>
      <c r="C231" s="3"/>
      <c r="D231" s="3"/>
      <c r="E231" s="3">
        <f t="shared" si="4"/>
        <v>0</v>
      </c>
    </row>
    <row r="232" spans="1:5">
      <c r="A232" s="17"/>
      <c r="B232" s="5"/>
      <c r="C232" s="3"/>
      <c r="D232" s="85"/>
      <c r="E232" s="3">
        <f t="shared" si="4"/>
        <v>0</v>
      </c>
    </row>
    <row r="233" spans="1:5">
      <c r="A233" s="17"/>
      <c r="B233" s="5"/>
      <c r="C233" s="3"/>
      <c r="D233" s="85"/>
      <c r="E233" s="3">
        <f t="shared" si="4"/>
        <v>0</v>
      </c>
    </row>
    <row r="234" spans="1:5">
      <c r="A234" s="17"/>
      <c r="B234" s="5"/>
      <c r="C234" s="85"/>
      <c r="D234" s="85"/>
      <c r="E234" s="3">
        <f t="shared" si="4"/>
        <v>0</v>
      </c>
    </row>
    <row r="235" spans="1:5">
      <c r="A235" s="17"/>
      <c r="B235" s="5"/>
      <c r="C235" s="3"/>
      <c r="D235" s="85"/>
      <c r="E235" s="3">
        <f t="shared" si="4"/>
        <v>0</v>
      </c>
    </row>
    <row r="236" spans="1:5">
      <c r="A236" s="17"/>
      <c r="B236" s="5"/>
      <c r="C236" s="3"/>
      <c r="D236" s="85"/>
      <c r="E236" s="3">
        <f t="shared" si="4"/>
        <v>0</v>
      </c>
    </row>
    <row r="237" spans="1:5">
      <c r="A237" s="17"/>
      <c r="B237" s="5"/>
      <c r="C237" s="3"/>
      <c r="D237" s="102"/>
      <c r="E237" s="3">
        <f t="shared" si="4"/>
        <v>0</v>
      </c>
    </row>
    <row r="238" spans="1:5">
      <c r="A238" s="17"/>
      <c r="B238" s="5"/>
      <c r="C238" s="3"/>
      <c r="D238" s="102"/>
      <c r="E238" s="3">
        <f t="shared" si="4"/>
        <v>0</v>
      </c>
    </row>
    <row r="239" spans="1:5">
      <c r="A239" s="17"/>
      <c r="B239" s="5"/>
      <c r="C239" s="3"/>
      <c r="D239" s="85"/>
      <c r="E239" s="3">
        <f t="shared" si="4"/>
        <v>0</v>
      </c>
    </row>
    <row r="240" spans="1:5">
      <c r="A240" s="17"/>
      <c r="B240" s="5"/>
      <c r="C240" s="3"/>
      <c r="D240" s="3"/>
      <c r="E240" s="3">
        <f t="shared" si="4"/>
        <v>0</v>
      </c>
    </row>
    <row r="241" spans="1:5">
      <c r="A241" s="17"/>
      <c r="B241" s="5"/>
      <c r="C241" s="3"/>
      <c r="D241" s="132"/>
      <c r="E241" s="3">
        <f t="shared" si="4"/>
        <v>0</v>
      </c>
    </row>
    <row r="242" spans="1:5">
      <c r="A242" s="17"/>
      <c r="B242" s="5"/>
      <c r="C242" s="85"/>
      <c r="D242" s="3"/>
      <c r="E242" s="3">
        <f t="shared" si="4"/>
        <v>0</v>
      </c>
    </row>
    <row r="243" spans="1:5">
      <c r="A243" s="17"/>
      <c r="B243" s="5"/>
      <c r="C243" s="102"/>
      <c r="D243" s="3"/>
      <c r="E243" s="3">
        <f t="shared" si="4"/>
        <v>0</v>
      </c>
    </row>
    <row r="244" spans="1:5">
      <c r="A244" s="17"/>
      <c r="B244" s="5"/>
      <c r="C244" s="102"/>
      <c r="D244" s="102"/>
      <c r="E244" s="3">
        <f t="shared" si="4"/>
        <v>0</v>
      </c>
    </row>
    <row r="245" spans="1:5">
      <c r="A245" s="17"/>
      <c r="B245" s="5"/>
      <c r="C245" s="102"/>
      <c r="D245" s="3"/>
      <c r="E245" s="3">
        <f t="shared" si="4"/>
        <v>0</v>
      </c>
    </row>
    <row r="246" spans="1:5">
      <c r="A246" s="17"/>
      <c r="B246" s="5"/>
      <c r="C246" s="3"/>
      <c r="D246" s="85"/>
      <c r="E246" s="3">
        <f t="shared" si="4"/>
        <v>0</v>
      </c>
    </row>
    <row r="247" spans="1:5">
      <c r="A247" s="17"/>
      <c r="B247" s="5"/>
      <c r="C247" s="3"/>
      <c r="D247" s="3"/>
      <c r="E247" s="3">
        <f t="shared" si="4"/>
        <v>0</v>
      </c>
    </row>
    <row r="248" spans="1:5">
      <c r="A248" s="17"/>
      <c r="B248" s="5"/>
      <c r="C248" s="3"/>
      <c r="D248" s="3"/>
      <c r="E248" s="3">
        <f t="shared" ref="E248:E284" si="5">+E247+C248-D248</f>
        <v>0</v>
      </c>
    </row>
    <row r="249" spans="1:5">
      <c r="A249" s="17"/>
      <c r="B249" s="5"/>
      <c r="C249" s="41"/>
      <c r="D249" s="3"/>
      <c r="E249" s="3">
        <f t="shared" si="5"/>
        <v>0</v>
      </c>
    </row>
    <row r="250" spans="1:5">
      <c r="A250" s="17"/>
      <c r="B250" s="5"/>
      <c r="C250" s="3"/>
      <c r="D250" s="85"/>
      <c r="E250" s="3">
        <f t="shared" si="5"/>
        <v>0</v>
      </c>
    </row>
    <row r="251" spans="1:5">
      <c r="A251" s="17"/>
      <c r="B251" s="5"/>
      <c r="C251" s="3"/>
      <c r="D251" s="3"/>
      <c r="E251" s="3">
        <f t="shared" si="5"/>
        <v>0</v>
      </c>
    </row>
    <row r="252" spans="1:5">
      <c r="A252" s="17"/>
      <c r="B252" s="5"/>
      <c r="C252" s="3"/>
      <c r="D252" s="3"/>
      <c r="E252" s="3">
        <f t="shared" si="5"/>
        <v>0</v>
      </c>
    </row>
    <row r="253" spans="1:5">
      <c r="A253" s="17"/>
      <c r="B253" s="5"/>
      <c r="C253" s="3"/>
      <c r="D253" s="3"/>
      <c r="E253" s="3">
        <f t="shared" si="5"/>
        <v>0</v>
      </c>
    </row>
    <row r="254" spans="1:5">
      <c r="A254" s="17"/>
      <c r="B254" s="5"/>
      <c r="C254" s="3"/>
      <c r="D254" s="85"/>
      <c r="E254" s="3">
        <f t="shared" si="5"/>
        <v>0</v>
      </c>
    </row>
    <row r="255" spans="1:5">
      <c r="A255" s="17"/>
      <c r="B255" s="5"/>
      <c r="C255" s="3"/>
      <c r="D255" s="3"/>
      <c r="E255" s="3">
        <f t="shared" si="5"/>
        <v>0</v>
      </c>
    </row>
    <row r="256" spans="1:5">
      <c r="A256" s="17"/>
      <c r="B256" s="5"/>
      <c r="C256" s="3"/>
      <c r="D256" s="85"/>
      <c r="E256" s="3">
        <f t="shared" si="5"/>
        <v>0</v>
      </c>
    </row>
    <row r="257" spans="1:5">
      <c r="A257" s="17"/>
      <c r="B257" s="5"/>
      <c r="C257" s="41"/>
      <c r="D257" s="102"/>
      <c r="E257" s="3">
        <f t="shared" si="5"/>
        <v>0</v>
      </c>
    </row>
    <row r="258" spans="1:5">
      <c r="A258" s="17"/>
      <c r="B258" s="5"/>
      <c r="C258" s="3"/>
      <c r="D258" s="85"/>
      <c r="E258" s="3">
        <f t="shared" si="5"/>
        <v>0</v>
      </c>
    </row>
    <row r="259" spans="1:5">
      <c r="A259" s="17"/>
      <c r="B259" s="5"/>
      <c r="C259" s="41"/>
      <c r="D259" s="3"/>
      <c r="E259" s="3">
        <f t="shared" si="5"/>
        <v>0</v>
      </c>
    </row>
    <row r="260" spans="1:5">
      <c r="A260" s="17"/>
      <c r="B260" s="5"/>
      <c r="C260" s="3"/>
      <c r="D260" s="85"/>
      <c r="E260" s="3">
        <f t="shared" si="5"/>
        <v>0</v>
      </c>
    </row>
    <row r="261" spans="1:5">
      <c r="A261" s="17"/>
      <c r="B261" s="5"/>
      <c r="C261" s="41"/>
      <c r="D261" s="85"/>
      <c r="E261" s="3">
        <f t="shared" si="5"/>
        <v>0</v>
      </c>
    </row>
    <row r="262" spans="1:5">
      <c r="A262" s="17"/>
      <c r="B262" s="5"/>
      <c r="C262" s="85"/>
      <c r="D262" s="85"/>
      <c r="E262" s="3">
        <f t="shared" si="5"/>
        <v>0</v>
      </c>
    </row>
    <row r="263" spans="1:5">
      <c r="A263" s="17"/>
      <c r="B263" s="5"/>
      <c r="C263" s="3"/>
      <c r="D263" s="85"/>
      <c r="E263" s="3">
        <f t="shared" si="5"/>
        <v>0</v>
      </c>
    </row>
    <row r="264" spans="1:5">
      <c r="A264" s="17"/>
      <c r="B264" s="5"/>
      <c r="C264" s="3"/>
      <c r="D264" s="85"/>
      <c r="E264" s="3">
        <f t="shared" si="5"/>
        <v>0</v>
      </c>
    </row>
    <row r="265" spans="1:5">
      <c r="A265" s="17"/>
      <c r="B265" s="5"/>
      <c r="C265" s="3"/>
      <c r="D265" s="85"/>
      <c r="E265" s="3">
        <f t="shared" si="5"/>
        <v>0</v>
      </c>
    </row>
    <row r="266" spans="1:5">
      <c r="A266" s="17"/>
      <c r="B266" s="5"/>
      <c r="C266" s="3"/>
      <c r="D266" s="85"/>
      <c r="E266" s="3">
        <f t="shared" si="5"/>
        <v>0</v>
      </c>
    </row>
    <row r="267" spans="1:5">
      <c r="A267" s="17"/>
      <c r="B267" s="5"/>
      <c r="C267" s="3"/>
      <c r="D267" s="102"/>
      <c r="E267" s="3">
        <f t="shared" si="5"/>
        <v>0</v>
      </c>
    </row>
    <row r="268" spans="1:5">
      <c r="A268" s="17"/>
      <c r="B268" s="5"/>
      <c r="C268" s="3"/>
      <c r="D268" s="85"/>
      <c r="E268" s="3">
        <f t="shared" si="5"/>
        <v>0</v>
      </c>
    </row>
    <row r="269" spans="1:5">
      <c r="A269" s="17"/>
      <c r="B269" s="5"/>
      <c r="C269" s="3"/>
      <c r="D269" s="41"/>
      <c r="E269" s="3">
        <f t="shared" si="5"/>
        <v>0</v>
      </c>
    </row>
    <row r="270" spans="1:5">
      <c r="A270" s="17"/>
      <c r="B270" s="5"/>
      <c r="C270" s="85"/>
      <c r="D270" s="85"/>
      <c r="E270" s="3">
        <f t="shared" si="5"/>
        <v>0</v>
      </c>
    </row>
    <row r="271" spans="1:5">
      <c r="A271" s="17"/>
      <c r="B271" s="5"/>
      <c r="C271" s="41"/>
      <c r="D271" s="85"/>
      <c r="E271" s="3">
        <f t="shared" si="5"/>
        <v>0</v>
      </c>
    </row>
    <row r="272" spans="1:5">
      <c r="A272" s="17"/>
      <c r="B272" s="5"/>
      <c r="C272" s="3"/>
      <c r="D272" s="85"/>
      <c r="E272" s="3">
        <f t="shared" si="5"/>
        <v>0</v>
      </c>
    </row>
    <row r="273" spans="1:5">
      <c r="A273" s="17"/>
      <c r="B273" s="5"/>
      <c r="C273" s="3"/>
      <c r="D273" s="85"/>
      <c r="E273" s="3">
        <f t="shared" si="5"/>
        <v>0</v>
      </c>
    </row>
    <row r="274" spans="1:5">
      <c r="A274" s="17"/>
      <c r="B274" s="5"/>
      <c r="C274" s="3"/>
      <c r="D274" s="85"/>
      <c r="E274" s="3">
        <f t="shared" si="5"/>
        <v>0</v>
      </c>
    </row>
    <row r="275" spans="1:5">
      <c r="A275" s="17"/>
      <c r="B275" s="5"/>
      <c r="C275" s="102"/>
      <c r="D275" s="85"/>
      <c r="E275" s="3">
        <f t="shared" si="5"/>
        <v>0</v>
      </c>
    </row>
    <row r="276" spans="1:5">
      <c r="A276" s="17"/>
      <c r="B276" s="5"/>
      <c r="C276" s="102"/>
      <c r="D276" s="102"/>
      <c r="E276" s="3">
        <f t="shared" si="5"/>
        <v>0</v>
      </c>
    </row>
    <row r="277" spans="1:5">
      <c r="A277" s="17"/>
      <c r="B277" s="5"/>
      <c r="C277" s="3"/>
      <c r="D277" s="85"/>
      <c r="E277" s="3">
        <f t="shared" si="5"/>
        <v>0</v>
      </c>
    </row>
    <row r="278" spans="1:5">
      <c r="A278" s="17"/>
      <c r="B278" s="5"/>
      <c r="C278" s="3"/>
      <c r="D278" s="102"/>
      <c r="E278" s="3">
        <f t="shared" si="5"/>
        <v>0</v>
      </c>
    </row>
    <row r="279" spans="1:5">
      <c r="A279" s="17"/>
      <c r="B279" s="5"/>
      <c r="C279" s="3"/>
      <c r="D279" s="85"/>
      <c r="E279" s="3">
        <f t="shared" si="5"/>
        <v>0</v>
      </c>
    </row>
    <row r="280" spans="1:5">
      <c r="A280" s="17"/>
      <c r="B280" s="5"/>
      <c r="C280" s="3"/>
      <c r="D280" s="102"/>
      <c r="E280" s="3">
        <f t="shared" si="5"/>
        <v>0</v>
      </c>
    </row>
    <row r="281" spans="1:5">
      <c r="A281" s="17"/>
      <c r="B281" s="5"/>
      <c r="C281" s="3"/>
      <c r="D281" s="85"/>
      <c r="E281" s="3">
        <f t="shared" si="5"/>
        <v>0</v>
      </c>
    </row>
    <row r="282" spans="1:5">
      <c r="A282" s="17"/>
      <c r="B282" s="5"/>
      <c r="C282" s="41"/>
      <c r="D282" s="85"/>
      <c r="E282" s="3">
        <f t="shared" si="5"/>
        <v>0</v>
      </c>
    </row>
    <row r="283" spans="1:5">
      <c r="A283" s="17"/>
      <c r="B283" s="5"/>
      <c r="C283" s="3"/>
      <c r="D283" s="85"/>
      <c r="E283" s="3">
        <f t="shared" si="5"/>
        <v>0</v>
      </c>
    </row>
    <row r="284" spans="1:5">
      <c r="A284" s="17"/>
      <c r="B284" s="5"/>
      <c r="C284" s="3"/>
      <c r="D284" s="85"/>
      <c r="E284" s="3">
        <f t="shared" si="5"/>
        <v>0</v>
      </c>
    </row>
    <row r="285" spans="1:5">
      <c r="A285" s="17"/>
      <c r="B285" s="5"/>
      <c r="C285" s="3"/>
      <c r="D285" s="85"/>
      <c r="E285" s="3">
        <f t="shared" ref="E285:E382" si="6">+E284+C285-D285</f>
        <v>0</v>
      </c>
    </row>
    <row r="286" spans="1:5">
      <c r="A286" s="17"/>
      <c r="B286" s="5"/>
      <c r="C286" s="3"/>
      <c r="D286" s="85"/>
      <c r="E286" s="3">
        <f t="shared" si="6"/>
        <v>0</v>
      </c>
    </row>
    <row r="287" spans="1:5">
      <c r="A287" s="17"/>
      <c r="B287" s="5"/>
      <c r="C287" s="85"/>
      <c r="D287" s="85"/>
      <c r="E287" s="3">
        <f t="shared" si="6"/>
        <v>0</v>
      </c>
    </row>
    <row r="288" spans="1:5">
      <c r="A288" s="17"/>
      <c r="B288" s="5"/>
      <c r="C288" s="3"/>
      <c r="D288" s="85"/>
      <c r="E288" s="3">
        <f t="shared" si="6"/>
        <v>0</v>
      </c>
    </row>
    <row r="289" spans="1:5">
      <c r="A289" s="17"/>
      <c r="B289" s="5"/>
      <c r="C289" s="3"/>
      <c r="D289" s="85"/>
      <c r="E289" s="3">
        <f t="shared" si="6"/>
        <v>0</v>
      </c>
    </row>
    <row r="290" spans="1:5">
      <c r="A290" s="17"/>
      <c r="B290" s="5"/>
      <c r="C290" s="3"/>
      <c r="D290" s="85"/>
      <c r="E290" s="3">
        <f t="shared" si="6"/>
        <v>0</v>
      </c>
    </row>
    <row r="291" spans="1:5">
      <c r="A291" s="17"/>
      <c r="B291" s="5"/>
      <c r="C291" s="3"/>
      <c r="D291" s="85"/>
      <c r="E291" s="3">
        <f t="shared" si="6"/>
        <v>0</v>
      </c>
    </row>
    <row r="292" spans="1:5">
      <c r="A292" s="17"/>
      <c r="B292" s="5"/>
      <c r="C292" s="3"/>
      <c r="D292" s="85"/>
      <c r="E292" s="3">
        <f t="shared" si="6"/>
        <v>0</v>
      </c>
    </row>
    <row r="293" spans="1:5">
      <c r="A293" s="17"/>
      <c r="B293" s="5"/>
      <c r="C293" s="3"/>
      <c r="D293" s="85"/>
      <c r="E293" s="3">
        <f t="shared" si="6"/>
        <v>0</v>
      </c>
    </row>
    <row r="294" spans="1:5">
      <c r="A294" s="17"/>
      <c r="B294" s="5"/>
      <c r="C294" s="3"/>
      <c r="D294" s="85"/>
      <c r="E294" s="3">
        <f t="shared" si="6"/>
        <v>0</v>
      </c>
    </row>
    <row r="295" spans="1:5">
      <c r="A295" s="17"/>
      <c r="B295" s="5"/>
      <c r="C295" s="3"/>
      <c r="D295" s="85"/>
      <c r="E295" s="3">
        <f t="shared" si="6"/>
        <v>0</v>
      </c>
    </row>
    <row r="296" spans="1:5">
      <c r="A296" s="17"/>
      <c r="B296" s="5"/>
      <c r="C296" s="3"/>
      <c r="D296" s="85"/>
      <c r="E296" s="3">
        <f t="shared" si="6"/>
        <v>0</v>
      </c>
    </row>
    <row r="297" spans="1:5">
      <c r="A297" s="17"/>
      <c r="B297" s="5"/>
      <c r="C297" s="3"/>
      <c r="D297" s="85"/>
      <c r="E297" s="3">
        <f t="shared" si="6"/>
        <v>0</v>
      </c>
    </row>
    <row r="298" spans="1:5">
      <c r="A298" s="17"/>
      <c r="B298" s="5"/>
      <c r="C298" s="41"/>
      <c r="D298" s="85"/>
      <c r="E298" s="3">
        <f t="shared" si="6"/>
        <v>0</v>
      </c>
    </row>
    <row r="299" spans="1:5">
      <c r="A299" s="17"/>
      <c r="B299" s="5"/>
      <c r="C299" s="3"/>
      <c r="D299" s="85"/>
      <c r="E299" s="3">
        <f t="shared" si="6"/>
        <v>0</v>
      </c>
    </row>
    <row r="300" spans="1:5">
      <c r="A300" s="17"/>
      <c r="B300" s="5"/>
      <c r="C300" s="3"/>
      <c r="D300" s="85"/>
      <c r="E300" s="3">
        <f t="shared" si="6"/>
        <v>0</v>
      </c>
    </row>
    <row r="301" spans="1:5">
      <c r="A301" s="17"/>
      <c r="B301" s="5"/>
      <c r="C301" s="41"/>
      <c r="D301" s="85"/>
      <c r="E301" s="3">
        <f t="shared" si="6"/>
        <v>0</v>
      </c>
    </row>
    <row r="302" spans="1:5">
      <c r="A302" s="17"/>
      <c r="B302" s="5"/>
      <c r="C302" s="41"/>
      <c r="D302" s="3"/>
      <c r="E302" s="3">
        <f t="shared" si="6"/>
        <v>0</v>
      </c>
    </row>
    <row r="303" spans="1:5">
      <c r="A303" s="17"/>
      <c r="B303" s="5"/>
      <c r="C303" s="3"/>
      <c r="D303" s="85"/>
      <c r="E303" s="3">
        <f t="shared" si="6"/>
        <v>0</v>
      </c>
    </row>
    <row r="304" spans="1:5">
      <c r="A304" s="17"/>
      <c r="B304" s="5"/>
      <c r="C304" s="41"/>
      <c r="D304" s="85"/>
      <c r="E304" s="3">
        <f t="shared" si="6"/>
        <v>0</v>
      </c>
    </row>
    <row r="305" spans="1:7">
      <c r="A305" s="17"/>
      <c r="B305" s="5"/>
      <c r="C305" s="3"/>
      <c r="D305" s="102"/>
      <c r="E305" s="3">
        <f t="shared" si="6"/>
        <v>0</v>
      </c>
    </row>
    <row r="306" spans="1:7">
      <c r="A306" s="17"/>
      <c r="B306" s="5"/>
      <c r="C306" s="41"/>
      <c r="D306" s="85"/>
      <c r="E306" s="3">
        <f t="shared" si="6"/>
        <v>0</v>
      </c>
    </row>
    <row r="307" spans="1:7">
      <c r="A307" s="17"/>
      <c r="B307" s="5"/>
      <c r="C307" s="3"/>
      <c r="D307" s="85"/>
      <c r="E307" s="3">
        <f t="shared" si="6"/>
        <v>0</v>
      </c>
    </row>
    <row r="308" spans="1:7">
      <c r="A308" s="17"/>
      <c r="B308" s="5"/>
      <c r="C308" s="3"/>
      <c r="D308" s="85"/>
      <c r="E308" s="3">
        <f t="shared" si="6"/>
        <v>0</v>
      </c>
    </row>
    <row r="309" spans="1:7">
      <c r="A309" s="17"/>
      <c r="B309" s="5"/>
      <c r="C309" s="3"/>
      <c r="D309" s="85"/>
      <c r="E309" s="3">
        <f t="shared" si="6"/>
        <v>0</v>
      </c>
    </row>
    <row r="310" spans="1:7">
      <c r="A310" s="17"/>
      <c r="B310" s="5"/>
      <c r="C310" s="3"/>
      <c r="D310" s="85"/>
      <c r="E310" s="3">
        <f t="shared" si="6"/>
        <v>0</v>
      </c>
      <c r="G310" s="3"/>
    </row>
    <row r="311" spans="1:7">
      <c r="A311" s="17"/>
      <c r="B311" s="5"/>
      <c r="C311" s="41"/>
      <c r="D311" s="85"/>
      <c r="E311" s="3">
        <f t="shared" si="6"/>
        <v>0</v>
      </c>
    </row>
    <row r="312" spans="1:7">
      <c r="A312" s="17"/>
      <c r="B312" s="5"/>
      <c r="C312" s="3"/>
      <c r="D312" s="85"/>
      <c r="E312" s="3">
        <f t="shared" si="6"/>
        <v>0</v>
      </c>
    </row>
    <row r="313" spans="1:7">
      <c r="A313" s="17"/>
      <c r="B313" s="5"/>
      <c r="C313" s="3"/>
      <c r="D313" s="85"/>
      <c r="E313" s="3">
        <f t="shared" si="6"/>
        <v>0</v>
      </c>
    </row>
    <row r="314" spans="1:7">
      <c r="A314" s="17"/>
      <c r="B314" s="5"/>
      <c r="C314" s="41"/>
      <c r="D314" s="102"/>
      <c r="E314" s="3">
        <f t="shared" si="6"/>
        <v>0</v>
      </c>
    </row>
    <row r="315" spans="1:7">
      <c r="A315" s="17"/>
      <c r="B315" s="5"/>
      <c r="C315" s="41"/>
      <c r="D315" s="3"/>
      <c r="E315" s="3">
        <f t="shared" si="6"/>
        <v>0</v>
      </c>
    </row>
    <row r="316" spans="1:7">
      <c r="A316" s="17"/>
      <c r="B316" s="5"/>
      <c r="C316" s="3"/>
      <c r="D316" s="85"/>
      <c r="E316" s="3">
        <f t="shared" si="6"/>
        <v>0</v>
      </c>
    </row>
    <row r="317" spans="1:7">
      <c r="A317" s="17"/>
      <c r="B317" s="5"/>
      <c r="C317" s="41"/>
      <c r="D317" s="3"/>
      <c r="E317" s="3">
        <f t="shared" si="6"/>
        <v>0</v>
      </c>
    </row>
    <row r="318" spans="1:7">
      <c r="A318" s="17"/>
      <c r="B318" s="5"/>
      <c r="C318" s="3"/>
      <c r="D318" s="85"/>
      <c r="E318" s="3">
        <f t="shared" si="6"/>
        <v>0</v>
      </c>
    </row>
    <row r="319" spans="1:7">
      <c r="A319" s="17"/>
      <c r="B319" s="5"/>
      <c r="C319" s="3"/>
      <c r="D319" s="85"/>
      <c r="E319" s="3">
        <f t="shared" si="6"/>
        <v>0</v>
      </c>
    </row>
    <row r="320" spans="1:7">
      <c r="A320" s="17"/>
      <c r="B320" s="5"/>
      <c r="C320" s="3"/>
      <c r="D320" s="85"/>
      <c r="E320" s="3">
        <f t="shared" si="6"/>
        <v>0</v>
      </c>
    </row>
    <row r="321" spans="1:5">
      <c r="A321" s="17"/>
      <c r="B321" s="5"/>
      <c r="C321" s="41"/>
      <c r="D321" s="3"/>
      <c r="E321" s="3">
        <f t="shared" si="6"/>
        <v>0</v>
      </c>
    </row>
    <row r="322" spans="1:5">
      <c r="A322" s="17"/>
      <c r="B322" s="5"/>
      <c r="C322" s="41"/>
      <c r="D322" s="3"/>
      <c r="E322" s="3">
        <f t="shared" si="6"/>
        <v>0</v>
      </c>
    </row>
    <row r="323" spans="1:5">
      <c r="A323" s="17"/>
      <c r="B323" s="5"/>
      <c r="C323" s="3"/>
      <c r="D323" s="85"/>
      <c r="E323" s="3">
        <f t="shared" si="6"/>
        <v>0</v>
      </c>
    </row>
    <row r="324" spans="1:5">
      <c r="A324" s="17"/>
      <c r="B324" s="5"/>
      <c r="C324" s="3"/>
      <c r="D324" s="85"/>
      <c r="E324" s="3">
        <f t="shared" si="6"/>
        <v>0</v>
      </c>
    </row>
    <row r="325" spans="1:5">
      <c r="A325" s="17"/>
      <c r="B325" s="5"/>
      <c r="C325" s="3"/>
      <c r="D325" s="3"/>
      <c r="E325" s="3">
        <f t="shared" si="6"/>
        <v>0</v>
      </c>
    </row>
    <row r="326" spans="1:5">
      <c r="A326" s="17"/>
      <c r="B326" s="5"/>
      <c r="C326" s="3"/>
      <c r="D326" s="85"/>
      <c r="E326" s="3">
        <f t="shared" si="6"/>
        <v>0</v>
      </c>
    </row>
    <row r="327" spans="1:5">
      <c r="A327" s="17"/>
      <c r="B327" s="5"/>
      <c r="C327" s="3"/>
      <c r="D327" s="85"/>
      <c r="E327" s="3">
        <f t="shared" si="6"/>
        <v>0</v>
      </c>
    </row>
    <row r="328" spans="1:5">
      <c r="A328" s="17"/>
      <c r="B328" s="5"/>
      <c r="C328" s="41"/>
      <c r="D328" s="3"/>
      <c r="E328" s="3">
        <f t="shared" si="6"/>
        <v>0</v>
      </c>
    </row>
    <row r="329" spans="1:5">
      <c r="A329" s="17"/>
      <c r="B329" s="5"/>
      <c r="C329" s="3"/>
      <c r="D329" s="85"/>
      <c r="E329" s="3">
        <f t="shared" si="6"/>
        <v>0</v>
      </c>
    </row>
    <row r="330" spans="1:5">
      <c r="A330" s="17"/>
      <c r="B330" s="5"/>
      <c r="C330" s="3"/>
      <c r="D330" s="85"/>
      <c r="E330" s="3">
        <f t="shared" si="6"/>
        <v>0</v>
      </c>
    </row>
    <row r="331" spans="1:5">
      <c r="A331" s="17"/>
      <c r="B331" s="5"/>
      <c r="C331" s="3"/>
      <c r="D331" s="85"/>
      <c r="E331" s="3">
        <f t="shared" si="6"/>
        <v>0</v>
      </c>
    </row>
    <row r="332" spans="1:5">
      <c r="A332" s="17"/>
      <c r="B332" s="5"/>
      <c r="C332" s="41"/>
      <c r="D332" s="85"/>
      <c r="E332" s="3">
        <f t="shared" si="6"/>
        <v>0</v>
      </c>
    </row>
    <row r="333" spans="1:5">
      <c r="A333" s="17"/>
      <c r="B333" s="5"/>
      <c r="C333" s="3"/>
      <c r="D333" s="85"/>
      <c r="E333" s="3">
        <f t="shared" si="6"/>
        <v>0</v>
      </c>
    </row>
    <row r="334" spans="1:5">
      <c r="A334" s="17"/>
      <c r="B334" s="5"/>
      <c r="C334" s="3"/>
      <c r="D334" s="85"/>
      <c r="E334" s="3">
        <f t="shared" si="6"/>
        <v>0</v>
      </c>
    </row>
    <row r="335" spans="1:5">
      <c r="A335" s="17"/>
      <c r="B335" s="5"/>
      <c r="C335" s="3"/>
      <c r="D335" s="85"/>
      <c r="E335" s="3">
        <f t="shared" si="6"/>
        <v>0</v>
      </c>
    </row>
    <row r="336" spans="1:5">
      <c r="A336" s="17"/>
      <c r="B336" s="5"/>
      <c r="C336" s="3"/>
      <c r="D336" s="85"/>
      <c r="E336" s="3">
        <f t="shared" si="6"/>
        <v>0</v>
      </c>
    </row>
    <row r="337" spans="1:8">
      <c r="A337" s="17"/>
      <c r="B337" s="5"/>
      <c r="C337" s="3"/>
      <c r="D337" s="85"/>
      <c r="E337" s="3">
        <f t="shared" si="6"/>
        <v>0</v>
      </c>
      <c r="H337" s="102"/>
    </row>
    <row r="338" spans="1:8">
      <c r="A338" s="17"/>
      <c r="B338" s="5"/>
      <c r="C338" s="3"/>
      <c r="D338" s="3"/>
      <c r="E338" s="3">
        <f t="shared" si="6"/>
        <v>0</v>
      </c>
    </row>
    <row r="339" spans="1:8">
      <c r="A339" s="17"/>
      <c r="B339" s="5"/>
      <c r="C339" s="3"/>
      <c r="D339" s="102"/>
      <c r="E339" s="3">
        <f t="shared" si="6"/>
        <v>0</v>
      </c>
    </row>
    <row r="340" spans="1:8">
      <c r="A340" s="17"/>
      <c r="B340" s="5"/>
      <c r="C340" s="3"/>
      <c r="D340" s="85"/>
      <c r="E340" s="3">
        <f t="shared" si="6"/>
        <v>0</v>
      </c>
    </row>
    <row r="341" spans="1:8">
      <c r="A341" s="17"/>
      <c r="B341" s="5"/>
      <c r="C341" s="3"/>
      <c r="D341" s="85"/>
      <c r="E341" s="3">
        <f t="shared" si="6"/>
        <v>0</v>
      </c>
    </row>
    <row r="342" spans="1:8">
      <c r="A342" s="17"/>
      <c r="B342" s="5"/>
      <c r="C342" s="3"/>
      <c r="D342" s="3"/>
      <c r="E342" s="3">
        <f t="shared" si="6"/>
        <v>0</v>
      </c>
    </row>
    <row r="343" spans="1:8">
      <c r="A343" s="17"/>
      <c r="B343" s="5"/>
      <c r="C343" s="3"/>
      <c r="D343" s="3"/>
      <c r="E343" s="3">
        <f t="shared" si="6"/>
        <v>0</v>
      </c>
    </row>
    <row r="344" spans="1:8">
      <c r="A344" s="17"/>
      <c r="B344" s="5"/>
      <c r="C344" s="3"/>
      <c r="D344" s="102"/>
      <c r="E344" s="3">
        <f t="shared" si="6"/>
        <v>0</v>
      </c>
    </row>
    <row r="345" spans="1:8">
      <c r="A345" s="17"/>
      <c r="B345" s="5"/>
      <c r="C345" s="3"/>
      <c r="D345" s="85"/>
      <c r="E345" s="3">
        <f t="shared" si="6"/>
        <v>0</v>
      </c>
    </row>
    <row r="346" spans="1:8">
      <c r="A346" s="17"/>
      <c r="B346" s="5"/>
      <c r="C346" s="3"/>
      <c r="D346" s="85"/>
      <c r="E346" s="3">
        <f t="shared" si="6"/>
        <v>0</v>
      </c>
    </row>
    <row r="347" spans="1:8">
      <c r="A347" s="17"/>
      <c r="B347" s="5"/>
      <c r="C347" s="41"/>
      <c r="D347" s="85"/>
      <c r="E347" s="3">
        <f t="shared" si="6"/>
        <v>0</v>
      </c>
    </row>
    <row r="348" spans="1:8">
      <c r="A348" s="17"/>
      <c r="B348" s="5"/>
      <c r="C348" s="3"/>
      <c r="D348" s="85"/>
      <c r="E348" s="3">
        <f t="shared" si="6"/>
        <v>0</v>
      </c>
    </row>
    <row r="349" spans="1:8">
      <c r="A349" s="17"/>
      <c r="B349" s="5"/>
      <c r="C349" s="3"/>
      <c r="D349" s="85"/>
      <c r="E349" s="3">
        <f t="shared" si="6"/>
        <v>0</v>
      </c>
    </row>
    <row r="350" spans="1:8">
      <c r="A350" s="17"/>
      <c r="B350" s="5"/>
      <c r="C350" s="41"/>
      <c r="D350" s="85"/>
      <c r="E350" s="3">
        <f t="shared" si="6"/>
        <v>0</v>
      </c>
    </row>
    <row r="351" spans="1:8">
      <c r="A351" s="17"/>
      <c r="B351" s="5"/>
      <c r="C351" s="3"/>
      <c r="D351" s="85"/>
      <c r="E351" s="3">
        <f t="shared" si="6"/>
        <v>0</v>
      </c>
    </row>
    <row r="352" spans="1:8">
      <c r="A352" s="17"/>
      <c r="B352" s="5"/>
      <c r="C352" s="3"/>
      <c r="D352" s="85"/>
      <c r="E352" s="3">
        <f t="shared" si="6"/>
        <v>0</v>
      </c>
    </row>
    <row r="353" spans="1:5">
      <c r="A353" s="17"/>
      <c r="B353" s="5"/>
      <c r="C353" s="41"/>
      <c r="D353" s="85"/>
      <c r="E353" s="3">
        <f t="shared" si="6"/>
        <v>0</v>
      </c>
    </row>
    <row r="354" spans="1:5">
      <c r="A354" s="17"/>
      <c r="B354" s="5"/>
      <c r="C354" s="41"/>
      <c r="D354" s="85"/>
      <c r="E354" s="3">
        <f t="shared" si="6"/>
        <v>0</v>
      </c>
    </row>
    <row r="355" spans="1:5">
      <c r="A355" s="17"/>
      <c r="B355" s="5"/>
      <c r="C355" s="3"/>
      <c r="D355" s="85"/>
      <c r="E355" s="3">
        <f t="shared" si="6"/>
        <v>0</v>
      </c>
    </row>
    <row r="356" spans="1:5">
      <c r="A356" s="17"/>
      <c r="B356" s="5"/>
      <c r="C356" s="41"/>
      <c r="D356" s="85"/>
      <c r="E356" s="3">
        <f t="shared" si="6"/>
        <v>0</v>
      </c>
    </row>
    <row r="357" spans="1:5">
      <c r="A357" s="17"/>
      <c r="B357" s="5"/>
      <c r="C357" s="41"/>
      <c r="D357" s="85"/>
      <c r="E357" s="3">
        <f t="shared" si="6"/>
        <v>0</v>
      </c>
    </row>
    <row r="358" spans="1:5">
      <c r="A358" s="17"/>
      <c r="B358" s="5"/>
      <c r="C358" s="3"/>
      <c r="D358" s="85"/>
      <c r="E358" s="3">
        <f t="shared" si="6"/>
        <v>0</v>
      </c>
    </row>
    <row r="359" spans="1:5">
      <c r="A359" s="17"/>
      <c r="B359" s="5"/>
      <c r="C359" s="3"/>
      <c r="D359" s="85"/>
      <c r="E359" s="3">
        <f t="shared" si="6"/>
        <v>0</v>
      </c>
    </row>
    <row r="360" spans="1:5">
      <c r="A360" s="17"/>
      <c r="B360" s="5"/>
      <c r="C360" s="41"/>
      <c r="D360" s="85"/>
      <c r="E360" s="3">
        <f t="shared" si="6"/>
        <v>0</v>
      </c>
    </row>
    <row r="361" spans="1:5">
      <c r="A361" s="17"/>
      <c r="B361" s="5"/>
      <c r="C361" s="41"/>
      <c r="D361" s="85"/>
      <c r="E361" s="3">
        <f t="shared" si="6"/>
        <v>0</v>
      </c>
    </row>
    <row r="362" spans="1:5">
      <c r="A362" s="17"/>
      <c r="B362" s="5"/>
      <c r="C362" s="3"/>
      <c r="D362" s="85"/>
      <c r="E362" s="3">
        <f t="shared" si="6"/>
        <v>0</v>
      </c>
    </row>
    <row r="363" spans="1:5">
      <c r="A363" s="17"/>
      <c r="B363" s="5"/>
      <c r="C363" s="3"/>
      <c r="D363" s="85"/>
      <c r="E363" s="3">
        <f t="shared" si="6"/>
        <v>0</v>
      </c>
    </row>
    <row r="364" spans="1:5">
      <c r="A364" s="17"/>
      <c r="B364" s="5"/>
      <c r="C364" s="3"/>
      <c r="D364" s="85"/>
      <c r="E364" s="3">
        <f t="shared" si="6"/>
        <v>0</v>
      </c>
    </row>
    <row r="365" spans="1:5">
      <c r="A365" s="17"/>
      <c r="B365" s="5"/>
      <c r="C365" s="41"/>
      <c r="D365" s="85"/>
      <c r="E365" s="3">
        <f t="shared" si="6"/>
        <v>0</v>
      </c>
    </row>
    <row r="366" spans="1:5">
      <c r="A366" s="17"/>
      <c r="B366" s="5"/>
      <c r="C366" s="41"/>
      <c r="D366" s="85"/>
      <c r="E366" s="3">
        <f t="shared" si="6"/>
        <v>0</v>
      </c>
    </row>
    <row r="367" spans="1:5">
      <c r="A367" s="17"/>
      <c r="B367" s="5"/>
      <c r="C367" s="41"/>
      <c r="D367" s="85"/>
      <c r="E367" s="3">
        <f t="shared" si="6"/>
        <v>0</v>
      </c>
    </row>
    <row r="368" spans="1:5">
      <c r="A368" s="17"/>
      <c r="B368" s="5"/>
      <c r="C368" s="3"/>
      <c r="D368" s="85"/>
      <c r="E368" s="3">
        <f t="shared" si="6"/>
        <v>0</v>
      </c>
    </row>
    <row r="369" spans="1:5">
      <c r="A369" s="17"/>
      <c r="B369" s="5"/>
      <c r="C369" s="3"/>
      <c r="D369" s="85"/>
      <c r="E369" s="3">
        <f t="shared" si="6"/>
        <v>0</v>
      </c>
    </row>
    <row r="370" spans="1:5">
      <c r="A370" s="17"/>
      <c r="B370" s="5"/>
      <c r="C370" s="3"/>
      <c r="D370" s="85"/>
      <c r="E370" s="3">
        <f t="shared" si="6"/>
        <v>0</v>
      </c>
    </row>
    <row r="371" spans="1:5">
      <c r="A371" s="17"/>
      <c r="B371" s="5"/>
      <c r="C371" s="41"/>
      <c r="D371" s="85"/>
      <c r="E371" s="3">
        <f t="shared" si="6"/>
        <v>0</v>
      </c>
    </row>
    <row r="372" spans="1:5">
      <c r="A372" s="17"/>
      <c r="B372" s="5"/>
      <c r="C372" s="3"/>
      <c r="D372" s="85"/>
      <c r="E372" s="3">
        <f t="shared" si="6"/>
        <v>0</v>
      </c>
    </row>
    <row r="373" spans="1:5">
      <c r="A373" s="17"/>
      <c r="B373" s="5"/>
      <c r="C373" s="41"/>
      <c r="D373" s="85"/>
      <c r="E373" s="3">
        <f t="shared" si="6"/>
        <v>0</v>
      </c>
    </row>
    <row r="374" spans="1:5">
      <c r="A374" s="17"/>
      <c r="B374" s="5"/>
      <c r="C374" s="41"/>
      <c r="D374" s="85"/>
      <c r="E374" s="3">
        <f t="shared" si="6"/>
        <v>0</v>
      </c>
    </row>
    <row r="375" spans="1:5">
      <c r="A375" s="17"/>
      <c r="B375" s="5"/>
      <c r="C375" s="3"/>
      <c r="D375" s="85"/>
      <c r="E375" s="3">
        <f t="shared" si="6"/>
        <v>0</v>
      </c>
    </row>
    <row r="376" spans="1:5">
      <c r="A376" s="17"/>
      <c r="B376" s="5"/>
      <c r="C376" s="3"/>
      <c r="D376" s="3"/>
      <c r="E376" s="3">
        <f t="shared" si="6"/>
        <v>0</v>
      </c>
    </row>
    <row r="377" spans="1:5">
      <c r="A377" s="17"/>
      <c r="B377" s="5"/>
      <c r="C377" s="41"/>
      <c r="D377" s="3"/>
      <c r="E377" s="3">
        <f t="shared" si="6"/>
        <v>0</v>
      </c>
    </row>
    <row r="378" spans="1:5">
      <c r="A378" s="17"/>
      <c r="B378" s="5"/>
      <c r="C378" s="41"/>
      <c r="D378" s="85"/>
      <c r="E378" s="3">
        <f t="shared" si="6"/>
        <v>0</v>
      </c>
    </row>
    <row r="379" spans="1:5">
      <c r="A379" s="17"/>
      <c r="B379" s="5"/>
      <c r="C379" s="41"/>
      <c r="D379" s="85"/>
      <c r="E379" s="3">
        <f t="shared" si="6"/>
        <v>0</v>
      </c>
    </row>
    <row r="380" spans="1:5">
      <c r="A380" s="17"/>
      <c r="B380" s="5"/>
      <c r="C380" s="41"/>
      <c r="D380" s="85"/>
      <c r="E380" s="3">
        <f t="shared" si="6"/>
        <v>0</v>
      </c>
    </row>
    <row r="381" spans="1:5">
      <c r="A381" s="17"/>
      <c r="B381" s="5"/>
      <c r="C381" s="41"/>
      <c r="D381" s="85"/>
      <c r="E381" s="3">
        <f t="shared" si="6"/>
        <v>0</v>
      </c>
    </row>
    <row r="382" spans="1:5">
      <c r="A382" s="2"/>
      <c r="B382" s="5"/>
      <c r="C382" s="41"/>
      <c r="D382" s="85"/>
      <c r="E382" s="3">
        <f t="shared" si="6"/>
        <v>0</v>
      </c>
    </row>
    <row r="383" spans="1:5">
      <c r="A383" s="2"/>
      <c r="B383" s="2"/>
      <c r="C383" s="41"/>
      <c r="D383" s="85"/>
      <c r="E383" s="3">
        <f>+E382+C383-D383</f>
        <v>0</v>
      </c>
    </row>
    <row r="384" spans="1:5">
      <c r="C384" s="41"/>
      <c r="D384" s="82"/>
      <c r="E384" s="3">
        <f>+E383+C384-D384</f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4"/>
  <sheetViews>
    <sheetView workbookViewId="0">
      <selection activeCell="F9" sqref="F9"/>
    </sheetView>
  </sheetViews>
  <sheetFormatPr defaultColWidth="9.140625" defaultRowHeight="12.75"/>
  <cols>
    <col min="1" max="1" width="15.28515625" customWidth="1"/>
    <col min="2" max="2" width="34.42578125" customWidth="1"/>
    <col min="3" max="3" width="18.28515625" customWidth="1"/>
    <col min="4" max="8" width="19.140625" customWidth="1"/>
    <col min="9" max="9" width="17" customWidth="1"/>
  </cols>
  <sheetData>
    <row r="1" spans="1:9" ht="14.25">
      <c r="G1" s="43"/>
    </row>
    <row r="3" spans="1:9" ht="35.1" customHeight="1">
      <c r="A3" s="350" t="s">
        <v>185</v>
      </c>
      <c r="B3" s="346"/>
      <c r="C3" s="346"/>
      <c r="D3" s="346"/>
      <c r="E3" s="346"/>
      <c r="F3" s="346"/>
      <c r="G3" s="346"/>
      <c r="H3" s="346"/>
      <c r="I3" s="346"/>
    </row>
    <row r="4" spans="1:9" ht="15">
      <c r="A4" s="139"/>
      <c r="B4" s="139"/>
      <c r="C4" s="139"/>
      <c r="D4" s="139"/>
      <c r="E4" s="139"/>
      <c r="F4" s="139"/>
      <c r="G4" s="139"/>
      <c r="H4" s="139"/>
      <c r="I4" s="139"/>
    </row>
    <row r="5" spans="1:9" ht="31.5">
      <c r="A5" s="143" t="s">
        <v>124</v>
      </c>
      <c r="B5" s="143" t="s">
        <v>0</v>
      </c>
      <c r="C5" s="143" t="s">
        <v>186</v>
      </c>
      <c r="D5" s="143" t="s">
        <v>187</v>
      </c>
      <c r="E5" s="143" t="s">
        <v>188</v>
      </c>
      <c r="F5" s="143" t="s">
        <v>189</v>
      </c>
      <c r="G5" s="143" t="s">
        <v>190</v>
      </c>
      <c r="H5" s="143" t="s">
        <v>191</v>
      </c>
      <c r="I5" s="143" t="s">
        <v>127</v>
      </c>
    </row>
    <row r="6" spans="1:9" ht="15">
      <c r="A6" s="137"/>
      <c r="B6" s="135" t="s">
        <v>128</v>
      </c>
      <c r="C6" s="136"/>
      <c r="D6" s="136"/>
      <c r="E6" s="136"/>
      <c r="F6" s="136">
        <v>0</v>
      </c>
      <c r="G6" s="136"/>
      <c r="H6" s="136"/>
      <c r="I6" s="144">
        <f t="shared" ref="I6:I44" si="0">SUM(C6:H6)</f>
        <v>0</v>
      </c>
    </row>
    <row r="7" spans="1:9" ht="15">
      <c r="A7" s="137"/>
      <c r="B7" s="138"/>
      <c r="C7" s="136"/>
      <c r="D7" s="136"/>
      <c r="E7" s="136"/>
      <c r="F7" s="136"/>
      <c r="G7" s="136"/>
      <c r="H7" s="136"/>
      <c r="I7" s="144">
        <f t="shared" si="0"/>
        <v>0</v>
      </c>
    </row>
    <row r="8" spans="1:9" ht="15">
      <c r="A8" s="137"/>
      <c r="B8" s="138"/>
      <c r="C8" s="136"/>
      <c r="D8" s="136"/>
      <c r="E8" s="136"/>
      <c r="F8" s="136">
        <v>40000000</v>
      </c>
      <c r="G8" s="136"/>
      <c r="H8" s="136"/>
      <c r="I8" s="144">
        <f t="shared" si="0"/>
        <v>40000000</v>
      </c>
    </row>
    <row r="9" spans="1:9" ht="15">
      <c r="A9" s="137"/>
      <c r="B9" s="138"/>
      <c r="C9" s="136"/>
      <c r="D9" s="136"/>
      <c r="E9" s="136"/>
      <c r="F9" s="136"/>
      <c r="G9" s="136"/>
      <c r="H9" s="136"/>
      <c r="I9" s="144">
        <f t="shared" si="0"/>
        <v>0</v>
      </c>
    </row>
    <row r="10" spans="1:9" ht="15">
      <c r="A10" s="137"/>
      <c r="B10" s="138"/>
      <c r="C10" s="136"/>
      <c r="D10" s="136"/>
      <c r="E10" s="136"/>
      <c r="F10" s="136"/>
      <c r="G10" s="136"/>
      <c r="H10" s="136"/>
      <c r="I10" s="144">
        <f>SUM(C10:H10)</f>
        <v>0</v>
      </c>
    </row>
    <row r="11" spans="1:9" ht="15">
      <c r="A11" s="137"/>
      <c r="B11" s="138"/>
      <c r="C11" s="136"/>
      <c r="D11" s="136"/>
      <c r="E11" s="136"/>
      <c r="F11" s="136"/>
      <c r="G11" s="136"/>
      <c r="H11" s="136"/>
      <c r="I11" s="144">
        <f t="shared" si="0"/>
        <v>0</v>
      </c>
    </row>
    <row r="12" spans="1:9" ht="15">
      <c r="A12" s="137"/>
      <c r="B12" s="138"/>
      <c r="C12" s="136"/>
      <c r="D12" s="136"/>
      <c r="E12" s="136"/>
      <c r="F12" s="136"/>
      <c r="G12" s="136"/>
      <c r="H12" s="136"/>
      <c r="I12" s="144">
        <f t="shared" si="0"/>
        <v>0</v>
      </c>
    </row>
    <row r="13" spans="1:9" ht="15">
      <c r="A13" s="137"/>
      <c r="B13" s="138"/>
      <c r="C13" s="136"/>
      <c r="D13" s="136"/>
      <c r="E13" s="136"/>
      <c r="F13" s="136"/>
      <c r="G13" s="136"/>
      <c r="H13" s="136"/>
      <c r="I13" s="144">
        <f t="shared" si="0"/>
        <v>0</v>
      </c>
    </row>
    <row r="14" spans="1:9" ht="15">
      <c r="A14" s="137"/>
      <c r="B14" s="138"/>
      <c r="C14" s="136"/>
      <c r="D14" s="136"/>
      <c r="E14" s="136"/>
      <c r="F14" s="145"/>
      <c r="G14" s="136"/>
      <c r="H14" s="136"/>
      <c r="I14" s="144">
        <f t="shared" si="0"/>
        <v>0</v>
      </c>
    </row>
    <row r="15" spans="1:9" ht="15">
      <c r="A15" s="137"/>
      <c r="B15" s="138"/>
      <c r="C15" s="136"/>
      <c r="D15" s="136"/>
      <c r="E15" s="136"/>
      <c r="F15" s="136"/>
      <c r="G15" s="136"/>
      <c r="H15" s="136"/>
      <c r="I15" s="144">
        <f t="shared" si="0"/>
        <v>0</v>
      </c>
    </row>
    <row r="16" spans="1:9" ht="15">
      <c r="A16" s="137"/>
      <c r="B16" s="138"/>
      <c r="C16" s="136"/>
      <c r="D16" s="136"/>
      <c r="E16" s="136"/>
      <c r="F16" s="136"/>
      <c r="G16" s="136"/>
      <c r="H16" s="136"/>
      <c r="I16" s="144">
        <f t="shared" si="0"/>
        <v>0</v>
      </c>
    </row>
    <row r="17" spans="1:9" ht="15">
      <c r="A17" s="137"/>
      <c r="B17" s="138"/>
      <c r="C17" s="136"/>
      <c r="D17" s="136"/>
      <c r="E17" s="136"/>
      <c r="F17" s="136"/>
      <c r="G17" s="136"/>
      <c r="H17" s="136"/>
      <c r="I17" s="144">
        <f t="shared" si="0"/>
        <v>0</v>
      </c>
    </row>
    <row r="18" spans="1:9" ht="15">
      <c r="A18" s="137"/>
      <c r="B18" s="138"/>
      <c r="C18" s="136"/>
      <c r="D18" s="136"/>
      <c r="E18" s="136"/>
      <c r="F18" s="136"/>
      <c r="G18" s="136"/>
      <c r="H18" s="136"/>
      <c r="I18" s="144">
        <f t="shared" si="0"/>
        <v>0</v>
      </c>
    </row>
    <row r="19" spans="1:9" ht="15">
      <c r="A19" s="137"/>
      <c r="B19" s="138"/>
      <c r="C19" s="136"/>
      <c r="D19" s="136"/>
      <c r="E19" s="136"/>
      <c r="F19" s="136"/>
      <c r="G19" s="136"/>
      <c r="H19" s="136"/>
      <c r="I19" s="144">
        <f t="shared" si="0"/>
        <v>0</v>
      </c>
    </row>
    <row r="20" spans="1:9" ht="15">
      <c r="A20" s="137"/>
      <c r="B20" s="138"/>
      <c r="C20" s="136"/>
      <c r="D20" s="136"/>
      <c r="E20" s="136"/>
      <c r="F20" s="136"/>
      <c r="G20" s="136"/>
      <c r="H20" s="136"/>
      <c r="I20" s="144">
        <f t="shared" si="0"/>
        <v>0</v>
      </c>
    </row>
    <row r="21" spans="1:9" ht="15">
      <c r="A21" s="137"/>
      <c r="B21" s="138"/>
      <c r="C21" s="136"/>
      <c r="D21" s="136"/>
      <c r="E21" s="136"/>
      <c r="F21" s="136"/>
      <c r="G21" s="136"/>
      <c r="H21" s="136"/>
      <c r="I21" s="144">
        <f t="shared" si="0"/>
        <v>0</v>
      </c>
    </row>
    <row r="22" spans="1:9" ht="15">
      <c r="A22" s="135"/>
      <c r="B22" s="138"/>
      <c r="C22" s="136"/>
      <c r="D22" s="136"/>
      <c r="E22" s="136"/>
      <c r="F22" s="136"/>
      <c r="G22" s="136"/>
      <c r="H22" s="136"/>
      <c r="I22" s="144">
        <f t="shared" si="0"/>
        <v>0</v>
      </c>
    </row>
    <row r="23" spans="1:9" ht="15">
      <c r="A23" s="137"/>
      <c r="B23" s="138"/>
      <c r="C23" s="136"/>
      <c r="D23" s="136"/>
      <c r="E23" s="136"/>
      <c r="F23" s="136"/>
      <c r="G23" s="136"/>
      <c r="H23" s="136"/>
      <c r="I23" s="144">
        <f t="shared" si="0"/>
        <v>0</v>
      </c>
    </row>
    <row r="24" spans="1:9" ht="15">
      <c r="A24" s="137"/>
      <c r="B24" s="138"/>
      <c r="C24" s="136"/>
      <c r="D24" s="136"/>
      <c r="E24" s="136"/>
      <c r="F24" s="136"/>
      <c r="G24" s="136"/>
      <c r="H24" s="136"/>
      <c r="I24" s="144">
        <f t="shared" si="0"/>
        <v>0</v>
      </c>
    </row>
    <row r="25" spans="1:9" ht="15">
      <c r="A25" s="135"/>
      <c r="B25" s="138"/>
      <c r="C25" s="136"/>
      <c r="D25" s="136"/>
      <c r="E25" s="136"/>
      <c r="F25" s="136"/>
      <c r="G25" s="136"/>
      <c r="H25" s="136"/>
      <c r="I25" s="144">
        <f t="shared" si="0"/>
        <v>0</v>
      </c>
    </row>
    <row r="26" spans="1:9" ht="15">
      <c r="A26" s="137"/>
      <c r="B26" s="138"/>
      <c r="C26" s="136"/>
      <c r="D26" s="136"/>
      <c r="E26" s="136"/>
      <c r="F26" s="136"/>
      <c r="G26" s="136"/>
      <c r="H26" s="136"/>
      <c r="I26" s="144">
        <f t="shared" si="0"/>
        <v>0</v>
      </c>
    </row>
    <row r="27" spans="1:9" ht="15">
      <c r="A27" s="137"/>
      <c r="B27" s="138"/>
      <c r="C27" s="136"/>
      <c r="D27" s="136"/>
      <c r="E27" s="136"/>
      <c r="F27" s="136"/>
      <c r="G27" s="136"/>
      <c r="H27" s="136"/>
      <c r="I27" s="144">
        <f t="shared" si="0"/>
        <v>0</v>
      </c>
    </row>
    <row r="28" spans="1:9" ht="15">
      <c r="A28" s="137"/>
      <c r="B28" s="138"/>
      <c r="C28" s="136"/>
      <c r="D28" s="136"/>
      <c r="E28" s="136"/>
      <c r="F28" s="136"/>
      <c r="G28" s="136"/>
      <c r="H28" s="136"/>
      <c r="I28" s="144">
        <f t="shared" si="0"/>
        <v>0</v>
      </c>
    </row>
    <row r="29" spans="1:9" ht="15">
      <c r="A29" s="137"/>
      <c r="B29" s="138"/>
      <c r="C29" s="136"/>
      <c r="D29" s="136"/>
      <c r="E29" s="136"/>
      <c r="F29" s="136"/>
      <c r="G29" s="136"/>
      <c r="H29" s="136"/>
      <c r="I29" s="144">
        <f t="shared" si="0"/>
        <v>0</v>
      </c>
    </row>
    <row r="30" spans="1:9" ht="15">
      <c r="A30" s="137"/>
      <c r="B30" s="138"/>
      <c r="C30" s="136"/>
      <c r="D30" s="136"/>
      <c r="E30" s="136"/>
      <c r="F30" s="136"/>
      <c r="G30" s="136"/>
      <c r="H30" s="136"/>
      <c r="I30" s="144">
        <f t="shared" si="0"/>
        <v>0</v>
      </c>
    </row>
    <row r="31" spans="1:9" ht="15">
      <c r="A31" s="137"/>
      <c r="B31" s="138"/>
      <c r="C31" s="136"/>
      <c r="D31" s="136"/>
      <c r="E31" s="136"/>
      <c r="F31" s="136"/>
      <c r="G31" s="136"/>
      <c r="H31" s="136"/>
      <c r="I31" s="144">
        <f t="shared" si="0"/>
        <v>0</v>
      </c>
    </row>
    <row r="32" spans="1:9" ht="15">
      <c r="A32" s="137"/>
      <c r="B32" s="138"/>
      <c r="C32" s="136"/>
      <c r="D32" s="136"/>
      <c r="E32" s="136"/>
      <c r="F32" s="136"/>
      <c r="G32" s="136"/>
      <c r="H32" s="136"/>
      <c r="I32" s="144">
        <f t="shared" si="0"/>
        <v>0</v>
      </c>
    </row>
    <row r="33" spans="1:9" ht="15">
      <c r="A33" s="137"/>
      <c r="B33" s="138"/>
      <c r="C33" s="136"/>
      <c r="D33" s="136"/>
      <c r="E33" s="136"/>
      <c r="F33" s="136"/>
      <c r="G33" s="136"/>
      <c r="H33" s="136"/>
      <c r="I33" s="144"/>
    </row>
    <row r="34" spans="1:9" ht="15">
      <c r="A34" s="137"/>
      <c r="B34" s="138"/>
      <c r="C34" s="136"/>
      <c r="D34" s="136"/>
      <c r="E34" s="136"/>
      <c r="F34" s="136"/>
      <c r="G34" s="136"/>
      <c r="H34" s="136"/>
      <c r="I34" s="144"/>
    </row>
    <row r="35" spans="1:9" ht="15">
      <c r="A35" s="137"/>
      <c r="B35" s="138"/>
      <c r="C35" s="136"/>
      <c r="D35" s="136"/>
      <c r="E35" s="136"/>
      <c r="F35" s="136"/>
      <c r="G35" s="136"/>
      <c r="H35" s="136"/>
      <c r="I35" s="144"/>
    </row>
    <row r="36" spans="1:9" ht="15">
      <c r="A36" s="137"/>
      <c r="B36" s="138"/>
      <c r="C36" s="136"/>
      <c r="D36" s="136"/>
      <c r="E36" s="136"/>
      <c r="F36" s="136"/>
      <c r="G36" s="136"/>
      <c r="H36" s="136"/>
      <c r="I36" s="144"/>
    </row>
    <row r="37" spans="1:9" ht="15">
      <c r="A37" s="137"/>
      <c r="B37" s="138"/>
      <c r="C37" s="136"/>
      <c r="D37" s="136"/>
      <c r="E37" s="136"/>
      <c r="F37" s="136"/>
      <c r="G37" s="136"/>
      <c r="H37" s="136"/>
      <c r="I37" s="144"/>
    </row>
    <row r="38" spans="1:9" ht="15">
      <c r="A38" s="137"/>
      <c r="B38" s="138"/>
      <c r="C38" s="136"/>
      <c r="D38" s="136"/>
      <c r="E38" s="136"/>
      <c r="F38" s="136"/>
      <c r="G38" s="136"/>
      <c r="H38" s="136"/>
      <c r="I38" s="144"/>
    </row>
    <row r="39" spans="1:9">
      <c r="A39" s="17"/>
      <c r="B39" s="5"/>
      <c r="C39" s="3"/>
      <c r="D39" s="3"/>
      <c r="E39" s="3"/>
      <c r="F39" s="3"/>
      <c r="G39" s="3"/>
      <c r="H39" s="3"/>
      <c r="I39" s="15"/>
    </row>
    <row r="40" spans="1:9">
      <c r="A40" s="17"/>
      <c r="B40" s="5"/>
      <c r="C40" s="3"/>
      <c r="D40" s="3"/>
      <c r="E40" s="3"/>
      <c r="F40" s="3"/>
      <c r="G40" s="3"/>
      <c r="H40" s="3"/>
      <c r="I40" s="15"/>
    </row>
    <row r="41" spans="1:9">
      <c r="A41" s="17"/>
      <c r="B41" s="5"/>
      <c r="C41" s="3"/>
      <c r="D41" s="3"/>
      <c r="E41" s="3"/>
      <c r="F41" s="3"/>
      <c r="G41" s="3"/>
      <c r="H41" s="3"/>
      <c r="I41" s="15"/>
    </row>
    <row r="42" spans="1:9">
      <c r="A42" s="17"/>
      <c r="B42" s="5"/>
      <c r="C42" s="3"/>
      <c r="D42" s="3"/>
      <c r="E42" s="3"/>
      <c r="F42" s="3"/>
      <c r="G42" s="3"/>
      <c r="H42" s="3"/>
      <c r="I42" s="15"/>
    </row>
    <row r="43" spans="1:9">
      <c r="A43" s="2"/>
      <c r="B43" s="18"/>
      <c r="C43" s="3"/>
      <c r="D43" s="3"/>
      <c r="E43" s="3"/>
      <c r="F43" s="3"/>
      <c r="G43" s="3"/>
      <c r="H43" s="3"/>
      <c r="I43" s="15">
        <f t="shared" si="0"/>
        <v>0</v>
      </c>
    </row>
    <row r="44" spans="1:9">
      <c r="A44" s="2"/>
      <c r="B44" s="2"/>
      <c r="C44" s="3">
        <f t="shared" ref="C44:H44" si="1">SUM(C6:C43)</f>
        <v>0</v>
      </c>
      <c r="D44" s="3">
        <f t="shared" si="1"/>
        <v>0</v>
      </c>
      <c r="E44" s="3">
        <f t="shared" si="1"/>
        <v>0</v>
      </c>
      <c r="F44" s="3">
        <f t="shared" si="1"/>
        <v>40000000</v>
      </c>
      <c r="G44" s="3">
        <f t="shared" si="1"/>
        <v>0</v>
      </c>
      <c r="H44" s="3">
        <f t="shared" si="1"/>
        <v>0</v>
      </c>
      <c r="I44" s="15">
        <f t="shared" si="0"/>
        <v>40000000</v>
      </c>
    </row>
  </sheetData>
  <mergeCells count="1">
    <mergeCell ref="A3:I3"/>
  </mergeCells>
  <phoneticPr fontId="12" type="noConversion"/>
  <dataValidations xWindow="1042" yWindow="226" count="1">
    <dataValidation allowBlank="1" showInputMessage="1" showErrorMessage="1" prompt="FINCA LOS FRAILES _x000a_FINCA EL TESORO" sqref="H6" xr:uid="{00000000-0002-0000-0C00-000000000000}"/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E34"/>
  <sheetViews>
    <sheetView workbookViewId="0">
      <selection activeCell="C20" sqref="C20"/>
    </sheetView>
  </sheetViews>
  <sheetFormatPr defaultColWidth="10.85546875" defaultRowHeight="15"/>
  <cols>
    <col min="1" max="1" width="15.42578125" style="139" customWidth="1"/>
    <col min="2" max="2" width="50.42578125" style="139" customWidth="1"/>
    <col min="3" max="3" width="16.42578125" style="139" customWidth="1"/>
    <col min="4" max="4" width="17.140625" style="139" customWidth="1"/>
    <col min="5" max="5" width="17" style="139" customWidth="1"/>
    <col min="6" max="16384" width="10.85546875" style="139"/>
  </cols>
  <sheetData>
    <row r="3" spans="1:5" ht="35.1" customHeight="1">
      <c r="A3" s="350" t="s">
        <v>192</v>
      </c>
      <c r="B3" s="350"/>
      <c r="C3" s="350"/>
      <c r="D3" s="350"/>
      <c r="E3" s="350"/>
    </row>
    <row r="5" spans="1:5" ht="31.5">
      <c r="A5" s="133" t="s">
        <v>124</v>
      </c>
      <c r="B5" s="133" t="s">
        <v>0</v>
      </c>
      <c r="C5" s="134" t="s">
        <v>179</v>
      </c>
      <c r="D5" s="134" t="s">
        <v>180</v>
      </c>
      <c r="E5" s="134" t="s">
        <v>127</v>
      </c>
    </row>
    <row r="6" spans="1:5">
      <c r="A6" s="135"/>
      <c r="B6" s="135" t="s">
        <v>128</v>
      </c>
      <c r="C6" s="136"/>
      <c r="D6" s="136"/>
      <c r="E6" s="136">
        <v>0</v>
      </c>
    </row>
    <row r="7" spans="1:5">
      <c r="A7" s="140"/>
      <c r="B7" s="138"/>
      <c r="C7" s="136"/>
      <c r="D7" s="136"/>
      <c r="E7" s="136">
        <f t="shared" ref="E7:E34" si="0">+E6+C7-D7</f>
        <v>0</v>
      </c>
    </row>
    <row r="8" spans="1:5">
      <c r="A8" s="140"/>
      <c r="B8" s="138"/>
      <c r="C8" s="136"/>
      <c r="D8" s="124"/>
      <c r="E8" s="136">
        <f t="shared" si="0"/>
        <v>0</v>
      </c>
    </row>
    <row r="9" spans="1:5">
      <c r="A9" s="140"/>
      <c r="B9" s="138"/>
      <c r="C9" s="136"/>
      <c r="D9" s="136"/>
      <c r="E9" s="136">
        <f t="shared" si="0"/>
        <v>0</v>
      </c>
    </row>
    <row r="10" spans="1:5">
      <c r="A10" s="140"/>
      <c r="B10" s="138"/>
      <c r="C10" s="136"/>
      <c r="D10" s="136"/>
      <c r="E10" s="136">
        <f t="shared" si="0"/>
        <v>0</v>
      </c>
    </row>
    <row r="11" spans="1:5">
      <c r="A11" s="140"/>
      <c r="B11" s="138"/>
      <c r="C11" s="136"/>
      <c r="D11" s="136"/>
      <c r="E11" s="136">
        <f t="shared" si="0"/>
        <v>0</v>
      </c>
    </row>
    <row r="12" spans="1:5">
      <c r="A12" s="140"/>
      <c r="B12" s="138"/>
      <c r="C12" s="136"/>
      <c r="D12" s="136"/>
      <c r="E12" s="136">
        <f t="shared" si="0"/>
        <v>0</v>
      </c>
    </row>
    <row r="13" spans="1:5">
      <c r="A13" s="137"/>
      <c r="B13" s="138"/>
      <c r="C13" s="136"/>
      <c r="D13" s="136"/>
      <c r="E13" s="136">
        <f t="shared" si="0"/>
        <v>0</v>
      </c>
    </row>
    <row r="14" spans="1:5">
      <c r="A14" s="137"/>
      <c r="B14" s="138"/>
      <c r="C14" s="136"/>
      <c r="D14" s="136"/>
      <c r="E14" s="136">
        <f t="shared" si="0"/>
        <v>0</v>
      </c>
    </row>
    <row r="15" spans="1:5">
      <c r="A15" s="137"/>
      <c r="B15" s="138"/>
      <c r="C15" s="136"/>
      <c r="D15" s="136"/>
      <c r="E15" s="136">
        <f t="shared" si="0"/>
        <v>0</v>
      </c>
    </row>
    <row r="16" spans="1:5">
      <c r="A16" s="137"/>
      <c r="B16" s="138"/>
      <c r="C16" s="136"/>
      <c r="D16" s="136"/>
      <c r="E16" s="136">
        <f t="shared" si="0"/>
        <v>0</v>
      </c>
    </row>
    <row r="17" spans="1:5">
      <c r="A17" s="137"/>
      <c r="B17" s="138"/>
      <c r="C17" s="136"/>
      <c r="D17" s="136"/>
      <c r="E17" s="136">
        <f t="shared" si="0"/>
        <v>0</v>
      </c>
    </row>
    <row r="18" spans="1:5">
      <c r="A18" s="137"/>
      <c r="B18" s="138"/>
      <c r="C18" s="136"/>
      <c r="D18" s="136"/>
      <c r="E18" s="136">
        <f t="shared" si="0"/>
        <v>0</v>
      </c>
    </row>
    <row r="19" spans="1:5">
      <c r="A19" s="135"/>
      <c r="B19" s="138"/>
      <c r="C19" s="136"/>
      <c r="D19" s="136"/>
      <c r="E19" s="136">
        <f t="shared" si="0"/>
        <v>0</v>
      </c>
    </row>
    <row r="20" spans="1:5">
      <c r="A20" s="137"/>
      <c r="B20" s="138"/>
      <c r="C20" s="136"/>
      <c r="D20" s="136"/>
      <c r="E20" s="136">
        <f t="shared" si="0"/>
        <v>0</v>
      </c>
    </row>
    <row r="21" spans="1:5">
      <c r="A21" s="137"/>
      <c r="B21" s="138"/>
      <c r="C21" s="136"/>
      <c r="D21" s="136"/>
      <c r="E21" s="136">
        <f t="shared" si="0"/>
        <v>0</v>
      </c>
    </row>
    <row r="22" spans="1:5">
      <c r="A22" s="137"/>
      <c r="B22" s="138"/>
      <c r="C22" s="142"/>
      <c r="D22" s="136"/>
      <c r="E22" s="136">
        <f t="shared" si="0"/>
        <v>0</v>
      </c>
    </row>
    <row r="23" spans="1:5">
      <c r="A23" s="137"/>
      <c r="B23" s="138"/>
      <c r="C23" s="136"/>
      <c r="D23" s="136"/>
      <c r="E23" s="136">
        <f t="shared" si="0"/>
        <v>0</v>
      </c>
    </row>
    <row r="24" spans="1:5">
      <c r="A24" s="135"/>
      <c r="B24" s="138"/>
      <c r="C24" s="136"/>
      <c r="D24" s="136"/>
      <c r="E24" s="136">
        <f t="shared" si="0"/>
        <v>0</v>
      </c>
    </row>
    <row r="25" spans="1:5">
      <c r="A25" s="137"/>
      <c r="B25" s="138"/>
      <c r="C25" s="136"/>
      <c r="D25" s="136"/>
      <c r="E25" s="136">
        <f t="shared" si="0"/>
        <v>0</v>
      </c>
    </row>
    <row r="26" spans="1:5">
      <c r="A26" s="137"/>
      <c r="B26" s="138"/>
      <c r="C26" s="136"/>
      <c r="D26" s="136"/>
      <c r="E26" s="136">
        <f t="shared" si="0"/>
        <v>0</v>
      </c>
    </row>
    <row r="27" spans="1:5">
      <c r="A27" s="137"/>
      <c r="B27" s="138"/>
      <c r="C27" s="136"/>
      <c r="D27" s="136"/>
      <c r="E27" s="136">
        <f t="shared" si="0"/>
        <v>0</v>
      </c>
    </row>
    <row r="28" spans="1:5">
      <c r="A28" s="137"/>
      <c r="B28" s="138"/>
      <c r="C28" s="136"/>
      <c r="D28" s="136"/>
      <c r="E28" s="136">
        <f t="shared" si="0"/>
        <v>0</v>
      </c>
    </row>
    <row r="29" spans="1:5">
      <c r="A29" s="135"/>
      <c r="B29" s="138"/>
      <c r="C29" s="136"/>
      <c r="D29" s="136"/>
      <c r="E29" s="136">
        <f t="shared" si="0"/>
        <v>0</v>
      </c>
    </row>
    <row r="30" spans="1:5">
      <c r="A30" s="135"/>
      <c r="B30" s="138"/>
      <c r="C30" s="136"/>
      <c r="D30" s="136"/>
      <c r="E30" s="136">
        <f t="shared" si="0"/>
        <v>0</v>
      </c>
    </row>
    <row r="31" spans="1:5">
      <c r="A31" s="135"/>
      <c r="B31" s="138"/>
      <c r="C31" s="136"/>
      <c r="D31" s="136"/>
      <c r="E31" s="136">
        <f t="shared" si="0"/>
        <v>0</v>
      </c>
    </row>
    <row r="32" spans="1:5">
      <c r="A32" s="135"/>
      <c r="B32" s="138"/>
      <c r="C32" s="136"/>
      <c r="D32" s="136"/>
      <c r="E32" s="136">
        <f t="shared" si="0"/>
        <v>0</v>
      </c>
    </row>
    <row r="33" spans="1:5">
      <c r="A33" s="135"/>
      <c r="B33" s="138"/>
      <c r="C33" s="136"/>
      <c r="D33" s="136"/>
      <c r="E33" s="136">
        <f t="shared" si="0"/>
        <v>0</v>
      </c>
    </row>
    <row r="34" spans="1:5">
      <c r="A34" s="135"/>
      <c r="B34" s="135"/>
      <c r="C34" s="136"/>
      <c r="D34" s="136"/>
      <c r="E34" s="136">
        <f t="shared" si="0"/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F45"/>
  <sheetViews>
    <sheetView topLeftCell="A21" workbookViewId="0">
      <selection activeCell="E34" sqref="E34"/>
    </sheetView>
  </sheetViews>
  <sheetFormatPr defaultColWidth="9.140625" defaultRowHeight="12.75"/>
  <cols>
    <col min="1" max="1" width="16.140625" customWidth="1"/>
    <col min="2" max="2" width="50.42578125" customWidth="1"/>
    <col min="3" max="3" width="16.42578125" customWidth="1"/>
    <col min="4" max="4" width="17.140625" customWidth="1"/>
    <col min="5" max="5" width="17" customWidth="1"/>
  </cols>
  <sheetData>
    <row r="3" spans="1:6" ht="32.1" customHeight="1">
      <c r="A3" s="350" t="s">
        <v>193</v>
      </c>
      <c r="B3" s="346"/>
      <c r="C3" s="346"/>
      <c r="D3" s="346"/>
      <c r="E3" s="346"/>
    </row>
    <row r="4" spans="1:6" ht="15">
      <c r="A4" s="139"/>
      <c r="B4" s="139"/>
      <c r="C4" s="139"/>
      <c r="D4" s="139"/>
      <c r="E4" s="139"/>
      <c r="F4" s="139"/>
    </row>
    <row r="5" spans="1:6" ht="15.75">
      <c r="A5" s="133" t="s">
        <v>124</v>
      </c>
      <c r="B5" s="133" t="s">
        <v>0</v>
      </c>
      <c r="C5" s="134" t="s">
        <v>194</v>
      </c>
      <c r="D5" s="134" t="s">
        <v>174</v>
      </c>
      <c r="E5" s="134" t="s">
        <v>127</v>
      </c>
      <c r="F5" s="139"/>
    </row>
    <row r="6" spans="1:6" ht="15">
      <c r="A6" s="140"/>
      <c r="B6" s="135" t="s">
        <v>195</v>
      </c>
      <c r="C6" s="136"/>
      <c r="D6" s="136"/>
      <c r="E6" s="136">
        <v>0</v>
      </c>
      <c r="F6" s="139"/>
    </row>
    <row r="7" spans="1:6" ht="15">
      <c r="A7" s="140"/>
      <c r="B7" s="138"/>
      <c r="C7" s="136"/>
      <c r="D7" s="136"/>
      <c r="E7" s="136">
        <f t="shared" ref="E7:E34" si="0">+E6+C7-D7</f>
        <v>0</v>
      </c>
      <c r="F7" s="139"/>
    </row>
    <row r="8" spans="1:6" ht="15">
      <c r="A8" s="140"/>
      <c r="B8" s="138"/>
      <c r="C8" s="136"/>
      <c r="D8" s="136"/>
      <c r="E8" s="136">
        <f t="shared" si="0"/>
        <v>0</v>
      </c>
      <c r="F8" s="139"/>
    </row>
    <row r="9" spans="1:6" ht="15">
      <c r="A9" s="140"/>
      <c r="B9" s="138"/>
      <c r="C9" s="136"/>
      <c r="D9" s="136"/>
      <c r="E9" s="136">
        <f t="shared" si="0"/>
        <v>0</v>
      </c>
      <c r="F9" s="139"/>
    </row>
    <row r="10" spans="1:6" ht="15">
      <c r="A10" s="140"/>
      <c r="B10" s="138"/>
      <c r="C10" s="136"/>
      <c r="D10" s="136"/>
      <c r="E10" s="136">
        <f t="shared" si="0"/>
        <v>0</v>
      </c>
      <c r="F10" s="139"/>
    </row>
    <row r="11" spans="1:6" ht="15">
      <c r="A11" s="140"/>
      <c r="B11" s="138"/>
      <c r="C11" s="136"/>
      <c r="D11" s="136"/>
      <c r="E11" s="136">
        <f t="shared" si="0"/>
        <v>0</v>
      </c>
      <c r="F11" s="139"/>
    </row>
    <row r="12" spans="1:6" ht="15">
      <c r="A12" s="140"/>
      <c r="B12" s="138" t="s">
        <v>129</v>
      </c>
      <c r="C12" s="136"/>
      <c r="D12" s="136"/>
      <c r="E12" s="136">
        <f t="shared" si="0"/>
        <v>0</v>
      </c>
      <c r="F12" s="139"/>
    </row>
    <row r="13" spans="1:6" ht="15">
      <c r="A13" s="140"/>
      <c r="B13" s="138"/>
      <c r="C13" s="136"/>
      <c r="D13" s="136"/>
      <c r="E13" s="136">
        <f t="shared" si="0"/>
        <v>0</v>
      </c>
      <c r="F13" s="139"/>
    </row>
    <row r="14" spans="1:6" ht="15">
      <c r="A14" s="140"/>
      <c r="B14" s="138"/>
      <c r="C14" s="136"/>
      <c r="D14" s="136"/>
      <c r="E14" s="136">
        <f t="shared" si="0"/>
        <v>0</v>
      </c>
      <c r="F14" s="139"/>
    </row>
    <row r="15" spans="1:6" ht="15">
      <c r="A15" s="135"/>
      <c r="B15" s="138"/>
      <c r="C15" s="136"/>
      <c r="D15" s="136"/>
      <c r="E15" s="136">
        <f t="shared" si="0"/>
        <v>0</v>
      </c>
      <c r="F15" s="139"/>
    </row>
    <row r="16" spans="1:6" ht="15">
      <c r="A16" s="135"/>
      <c r="B16" s="138"/>
      <c r="C16" s="136"/>
      <c r="D16" s="136"/>
      <c r="E16" s="136">
        <f t="shared" si="0"/>
        <v>0</v>
      </c>
      <c r="F16" s="139"/>
    </row>
    <row r="17" spans="1:6" ht="15">
      <c r="A17" s="135"/>
      <c r="B17" s="138"/>
      <c r="C17" s="136"/>
      <c r="D17" s="136"/>
      <c r="E17" s="136">
        <f t="shared" si="0"/>
        <v>0</v>
      </c>
      <c r="F17" s="139"/>
    </row>
    <row r="18" spans="1:6" ht="15">
      <c r="A18" s="135"/>
      <c r="B18" s="138"/>
      <c r="C18" s="136"/>
      <c r="D18" s="136"/>
      <c r="E18" s="136">
        <f t="shared" si="0"/>
        <v>0</v>
      </c>
      <c r="F18" s="139"/>
    </row>
    <row r="19" spans="1:6" ht="15">
      <c r="A19" s="135"/>
      <c r="B19" s="138"/>
      <c r="C19" s="136"/>
      <c r="D19" s="136"/>
      <c r="E19" s="136">
        <f t="shared" si="0"/>
        <v>0</v>
      </c>
      <c r="F19" s="139"/>
    </row>
    <row r="20" spans="1:6" ht="15">
      <c r="A20" s="135"/>
      <c r="B20" s="138"/>
      <c r="C20" s="136"/>
      <c r="D20" s="136"/>
      <c r="E20" s="136">
        <f t="shared" si="0"/>
        <v>0</v>
      </c>
      <c r="F20" s="139"/>
    </row>
    <row r="21" spans="1:6" ht="15">
      <c r="A21" s="135"/>
      <c r="B21" s="138"/>
      <c r="C21" s="136"/>
      <c r="D21" s="136"/>
      <c r="E21" s="136">
        <f t="shared" si="0"/>
        <v>0</v>
      </c>
      <c r="F21" s="139"/>
    </row>
    <row r="22" spans="1:6" ht="15">
      <c r="A22" s="135"/>
      <c r="B22" s="138"/>
      <c r="C22" s="136"/>
      <c r="D22" s="136"/>
      <c r="E22" s="136">
        <f t="shared" si="0"/>
        <v>0</v>
      </c>
      <c r="F22" s="139"/>
    </row>
    <row r="23" spans="1:6" ht="15">
      <c r="A23" s="135"/>
      <c r="B23" s="138"/>
      <c r="C23" s="136"/>
      <c r="D23" s="136"/>
      <c r="E23" s="136">
        <f t="shared" si="0"/>
        <v>0</v>
      </c>
      <c r="F23" s="139"/>
    </row>
    <row r="24" spans="1:6" ht="15">
      <c r="A24" s="135"/>
      <c r="B24" s="138"/>
      <c r="C24" s="136"/>
      <c r="D24" s="136"/>
      <c r="E24" s="136">
        <f t="shared" si="0"/>
        <v>0</v>
      </c>
      <c r="F24" s="139"/>
    </row>
    <row r="25" spans="1:6" ht="15">
      <c r="A25" s="135"/>
      <c r="B25" s="138"/>
      <c r="C25" s="136"/>
      <c r="D25" s="136"/>
      <c r="E25" s="136">
        <f t="shared" si="0"/>
        <v>0</v>
      </c>
      <c r="F25" s="139"/>
    </row>
    <row r="26" spans="1:6" ht="15">
      <c r="A26" s="135"/>
      <c r="B26" s="138"/>
      <c r="C26" s="136"/>
      <c r="D26" s="136"/>
      <c r="E26" s="136">
        <f t="shared" si="0"/>
        <v>0</v>
      </c>
      <c r="F26" s="139"/>
    </row>
    <row r="27" spans="1:6" ht="15">
      <c r="A27" s="135"/>
      <c r="B27" s="138"/>
      <c r="C27" s="136"/>
      <c r="D27" s="136"/>
      <c r="E27" s="136">
        <f t="shared" si="0"/>
        <v>0</v>
      </c>
      <c r="F27" s="139"/>
    </row>
    <row r="28" spans="1:6" ht="15">
      <c r="A28" s="135"/>
      <c r="B28" s="138"/>
      <c r="C28" s="136"/>
      <c r="D28" s="136"/>
      <c r="E28" s="136">
        <f t="shared" si="0"/>
        <v>0</v>
      </c>
      <c r="F28" s="139"/>
    </row>
    <row r="29" spans="1:6" ht="15">
      <c r="A29" s="135"/>
      <c r="B29" s="138"/>
      <c r="C29" s="136"/>
      <c r="D29" s="136"/>
      <c r="E29" s="136">
        <f t="shared" si="0"/>
        <v>0</v>
      </c>
      <c r="F29" s="139"/>
    </row>
    <row r="30" spans="1:6" ht="15">
      <c r="A30" s="135"/>
      <c r="B30" s="138"/>
      <c r="C30" s="136"/>
      <c r="D30" s="136"/>
      <c r="E30" s="136">
        <f t="shared" si="0"/>
        <v>0</v>
      </c>
      <c r="F30" s="139"/>
    </row>
    <row r="31" spans="1:6" ht="15">
      <c r="A31" s="135"/>
      <c r="B31" s="138"/>
      <c r="C31" s="136"/>
      <c r="D31" s="136"/>
      <c r="E31" s="136">
        <f t="shared" si="0"/>
        <v>0</v>
      </c>
      <c r="F31" s="139"/>
    </row>
    <row r="32" spans="1:6" ht="15">
      <c r="A32" s="135"/>
      <c r="B32" s="138"/>
      <c r="C32" s="136"/>
      <c r="D32" s="136"/>
      <c r="E32" s="136">
        <f t="shared" si="0"/>
        <v>0</v>
      </c>
      <c r="F32" s="139"/>
    </row>
    <row r="33" spans="1:6" ht="15">
      <c r="A33" s="135"/>
      <c r="B33" s="138"/>
      <c r="C33" s="136"/>
      <c r="D33" s="136"/>
      <c r="E33" s="136">
        <f t="shared" si="0"/>
        <v>0</v>
      </c>
      <c r="F33" s="139"/>
    </row>
    <row r="34" spans="1:6" ht="15">
      <c r="A34" s="135"/>
      <c r="B34" s="135"/>
      <c r="C34" s="136"/>
      <c r="D34" s="136"/>
      <c r="E34" s="136">
        <f t="shared" si="0"/>
        <v>0</v>
      </c>
      <c r="F34" s="139"/>
    </row>
    <row r="35" spans="1:6" ht="15">
      <c r="A35" s="139"/>
      <c r="B35" s="139"/>
      <c r="C35" s="139"/>
      <c r="D35" s="139"/>
      <c r="E35" s="139"/>
      <c r="F35" s="139"/>
    </row>
    <row r="36" spans="1:6" ht="15">
      <c r="A36" s="139"/>
      <c r="B36" s="139"/>
      <c r="C36" s="139"/>
      <c r="D36" s="139"/>
      <c r="E36" s="139"/>
      <c r="F36" s="139"/>
    </row>
    <row r="37" spans="1:6" ht="15">
      <c r="A37" s="139"/>
      <c r="B37" s="139"/>
      <c r="C37" s="139"/>
      <c r="D37" s="139"/>
      <c r="E37" s="139"/>
      <c r="F37" s="139"/>
    </row>
    <row r="38" spans="1:6" ht="15">
      <c r="A38" s="139"/>
      <c r="B38" s="139"/>
      <c r="C38" s="139"/>
      <c r="D38" s="139"/>
      <c r="E38" s="139"/>
      <c r="F38" s="139"/>
    </row>
    <row r="39" spans="1:6" ht="15">
      <c r="A39" s="139"/>
      <c r="B39" s="139"/>
      <c r="C39" s="139"/>
      <c r="D39" s="139"/>
      <c r="E39" s="139"/>
      <c r="F39" s="139"/>
    </row>
    <row r="40" spans="1:6" ht="15">
      <c r="A40" s="139"/>
      <c r="B40" s="139"/>
      <c r="C40" s="139"/>
      <c r="D40" s="139"/>
      <c r="E40" s="139"/>
      <c r="F40" s="139"/>
    </row>
    <row r="41" spans="1:6" ht="15">
      <c r="A41" s="139"/>
      <c r="B41" s="139"/>
      <c r="C41" s="139"/>
      <c r="D41" s="139"/>
      <c r="E41" s="139"/>
      <c r="F41" s="139"/>
    </row>
    <row r="42" spans="1:6" ht="15">
      <c r="A42" s="139"/>
      <c r="B42" s="139"/>
      <c r="C42" s="139"/>
      <c r="D42" s="139"/>
      <c r="E42" s="139"/>
      <c r="F42" s="139"/>
    </row>
    <row r="43" spans="1:6" ht="15">
      <c r="A43" s="139"/>
      <c r="B43" s="139"/>
      <c r="C43" s="139"/>
      <c r="D43" s="139"/>
      <c r="E43" s="139"/>
      <c r="F43" s="139"/>
    </row>
    <row r="44" spans="1:6" ht="15">
      <c r="A44" s="139"/>
      <c r="B44" s="139"/>
      <c r="C44" s="139"/>
      <c r="D44" s="139"/>
      <c r="E44" s="139"/>
      <c r="F44" s="139"/>
    </row>
    <row r="45" spans="1:6" ht="15">
      <c r="A45" s="139"/>
      <c r="B45" s="139"/>
      <c r="C45" s="139"/>
      <c r="D45" s="139"/>
      <c r="E45" s="139"/>
      <c r="F45" s="139"/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E37"/>
  <sheetViews>
    <sheetView workbookViewId="0">
      <selection activeCell="B13" sqref="B13"/>
    </sheetView>
  </sheetViews>
  <sheetFormatPr defaultColWidth="9.140625" defaultRowHeight="12.75"/>
  <cols>
    <col min="1" max="1" width="16" customWidth="1"/>
    <col min="2" max="2" width="50.42578125" customWidth="1"/>
    <col min="3" max="3" width="16.42578125" customWidth="1"/>
    <col min="4" max="4" width="17.140625" customWidth="1"/>
    <col min="5" max="5" width="17" customWidth="1"/>
  </cols>
  <sheetData>
    <row r="3" spans="1:5" ht="30.75" customHeight="1">
      <c r="A3" s="350" t="s">
        <v>196</v>
      </c>
      <c r="B3" s="346"/>
      <c r="C3" s="346"/>
      <c r="D3" s="346"/>
      <c r="E3" s="346"/>
    </row>
    <row r="4" spans="1:5" ht="15">
      <c r="A4" s="139"/>
      <c r="B4" s="139"/>
      <c r="C4" s="139"/>
      <c r="D4" s="139"/>
      <c r="E4" s="139"/>
    </row>
    <row r="5" spans="1:5" ht="31.5">
      <c r="A5" s="133" t="s">
        <v>124</v>
      </c>
      <c r="B5" s="133" t="s">
        <v>0</v>
      </c>
      <c r="C5" s="134" t="s">
        <v>179</v>
      </c>
      <c r="D5" s="134" t="s">
        <v>180</v>
      </c>
      <c r="E5" s="134" t="s">
        <v>127</v>
      </c>
    </row>
    <row r="6" spans="1:5" ht="15">
      <c r="A6" s="137"/>
      <c r="B6" s="135"/>
      <c r="C6" s="136"/>
      <c r="D6" s="136"/>
      <c r="E6" s="136"/>
    </row>
    <row r="7" spans="1:5" ht="15">
      <c r="A7" s="140"/>
      <c r="B7" s="135"/>
      <c r="C7" s="136"/>
      <c r="D7" s="136"/>
      <c r="E7" s="136">
        <f t="shared" ref="E7:E34" si="0">+E6+C7-D7</f>
        <v>0</v>
      </c>
    </row>
    <row r="8" spans="1:5" ht="15">
      <c r="A8" s="140"/>
      <c r="B8" s="135"/>
      <c r="C8" s="136"/>
      <c r="D8" s="146"/>
      <c r="E8" s="136">
        <f t="shared" si="0"/>
        <v>0</v>
      </c>
    </row>
    <row r="9" spans="1:5" ht="15">
      <c r="A9" s="140"/>
      <c r="B9" s="135"/>
      <c r="C9" s="136"/>
      <c r="D9" s="136"/>
      <c r="E9" s="136">
        <f t="shared" si="0"/>
        <v>0</v>
      </c>
    </row>
    <row r="10" spans="1:5" ht="15">
      <c r="A10" s="140"/>
      <c r="B10" s="135"/>
      <c r="C10" s="136"/>
      <c r="D10" s="136"/>
      <c r="E10" s="136">
        <f t="shared" si="0"/>
        <v>0</v>
      </c>
    </row>
    <row r="11" spans="1:5" ht="15">
      <c r="A11" s="140"/>
      <c r="B11" s="135"/>
      <c r="C11" s="136"/>
      <c r="D11" s="136"/>
      <c r="E11" s="136">
        <f t="shared" si="0"/>
        <v>0</v>
      </c>
    </row>
    <row r="12" spans="1:5" ht="15">
      <c r="A12" s="140"/>
      <c r="B12" s="135"/>
      <c r="C12" s="136"/>
      <c r="D12" s="136"/>
      <c r="E12" s="136">
        <f t="shared" si="0"/>
        <v>0</v>
      </c>
    </row>
    <row r="13" spans="1:5" ht="15">
      <c r="A13" s="140"/>
      <c r="B13" s="135"/>
      <c r="C13" s="136"/>
      <c r="D13" s="136"/>
      <c r="E13" s="136">
        <f t="shared" si="0"/>
        <v>0</v>
      </c>
    </row>
    <row r="14" spans="1:5" ht="15">
      <c r="A14" s="140"/>
      <c r="B14" s="135"/>
      <c r="C14" s="136"/>
      <c r="D14" s="136"/>
      <c r="E14" s="136">
        <f t="shared" si="0"/>
        <v>0</v>
      </c>
    </row>
    <row r="15" spans="1:5" ht="15">
      <c r="A15" s="140"/>
      <c r="B15" s="135"/>
      <c r="C15" s="136"/>
      <c r="D15" s="136"/>
      <c r="E15" s="136">
        <f t="shared" si="0"/>
        <v>0</v>
      </c>
    </row>
    <row r="16" spans="1:5" ht="15">
      <c r="A16" s="135"/>
      <c r="B16" s="135"/>
      <c r="C16" s="136"/>
      <c r="D16" s="136"/>
      <c r="E16" s="136">
        <f t="shared" si="0"/>
        <v>0</v>
      </c>
    </row>
    <row r="17" spans="1:5" ht="15">
      <c r="A17" s="135"/>
      <c r="B17" s="138"/>
      <c r="C17" s="136"/>
      <c r="D17" s="136"/>
      <c r="E17" s="136">
        <f t="shared" si="0"/>
        <v>0</v>
      </c>
    </row>
    <row r="18" spans="1:5" ht="15">
      <c r="A18" s="135"/>
      <c r="B18" s="138"/>
      <c r="C18" s="136"/>
      <c r="D18" s="136"/>
      <c r="E18" s="136">
        <f t="shared" si="0"/>
        <v>0</v>
      </c>
    </row>
    <row r="19" spans="1:5" ht="15">
      <c r="A19" s="135"/>
      <c r="B19" s="138"/>
      <c r="C19" s="136"/>
      <c r="D19" s="136"/>
      <c r="E19" s="136">
        <f t="shared" si="0"/>
        <v>0</v>
      </c>
    </row>
    <row r="20" spans="1:5" ht="15">
      <c r="A20" s="135"/>
      <c r="B20" s="138"/>
      <c r="C20" s="136"/>
      <c r="D20" s="136"/>
      <c r="E20" s="136">
        <f t="shared" si="0"/>
        <v>0</v>
      </c>
    </row>
    <row r="21" spans="1:5" ht="15">
      <c r="A21" s="135"/>
      <c r="B21" s="138"/>
      <c r="C21" s="136"/>
      <c r="D21" s="136"/>
      <c r="E21" s="136">
        <f t="shared" si="0"/>
        <v>0</v>
      </c>
    </row>
    <row r="22" spans="1:5" ht="15">
      <c r="A22" s="135"/>
      <c r="B22" s="138"/>
      <c r="C22" s="136"/>
      <c r="D22" s="136"/>
      <c r="E22" s="136">
        <f t="shared" si="0"/>
        <v>0</v>
      </c>
    </row>
    <row r="23" spans="1:5" ht="15">
      <c r="A23" s="135"/>
      <c r="B23" s="138"/>
      <c r="C23" s="136"/>
      <c r="D23" s="136"/>
      <c r="E23" s="136">
        <f t="shared" si="0"/>
        <v>0</v>
      </c>
    </row>
    <row r="24" spans="1:5" ht="15">
      <c r="A24" s="135"/>
      <c r="B24" s="138"/>
      <c r="C24" s="136"/>
      <c r="D24" s="136"/>
      <c r="E24" s="136">
        <f t="shared" si="0"/>
        <v>0</v>
      </c>
    </row>
    <row r="25" spans="1:5" ht="15">
      <c r="A25" s="135"/>
      <c r="B25" s="138"/>
      <c r="C25" s="136"/>
      <c r="D25" s="136"/>
      <c r="E25" s="136">
        <f t="shared" si="0"/>
        <v>0</v>
      </c>
    </row>
    <row r="26" spans="1:5" ht="15">
      <c r="A26" s="135"/>
      <c r="B26" s="138"/>
      <c r="C26" s="136"/>
      <c r="D26" s="136"/>
      <c r="E26" s="136">
        <f t="shared" si="0"/>
        <v>0</v>
      </c>
    </row>
    <row r="27" spans="1:5" ht="15">
      <c r="A27" s="135"/>
      <c r="B27" s="138"/>
      <c r="C27" s="136"/>
      <c r="D27" s="136"/>
      <c r="E27" s="136">
        <f t="shared" si="0"/>
        <v>0</v>
      </c>
    </row>
    <row r="28" spans="1:5" ht="15">
      <c r="A28" s="135"/>
      <c r="B28" s="138"/>
      <c r="C28" s="136"/>
      <c r="D28" s="136"/>
      <c r="E28" s="136">
        <f t="shared" si="0"/>
        <v>0</v>
      </c>
    </row>
    <row r="29" spans="1:5" ht="15">
      <c r="A29" s="135"/>
      <c r="B29" s="138"/>
      <c r="C29" s="136"/>
      <c r="D29" s="136"/>
      <c r="E29" s="136">
        <f t="shared" si="0"/>
        <v>0</v>
      </c>
    </row>
    <row r="30" spans="1:5" ht="15">
      <c r="A30" s="135"/>
      <c r="B30" s="138"/>
      <c r="C30" s="136"/>
      <c r="D30" s="136"/>
      <c r="E30" s="136">
        <f t="shared" si="0"/>
        <v>0</v>
      </c>
    </row>
    <row r="31" spans="1:5" ht="15">
      <c r="A31" s="135"/>
      <c r="B31" s="138"/>
      <c r="C31" s="136"/>
      <c r="D31" s="136"/>
      <c r="E31" s="136">
        <f t="shared" si="0"/>
        <v>0</v>
      </c>
    </row>
    <row r="32" spans="1:5" ht="15">
      <c r="A32" s="135"/>
      <c r="B32" s="138"/>
      <c r="C32" s="136"/>
      <c r="D32" s="136"/>
      <c r="E32" s="136">
        <f t="shared" si="0"/>
        <v>0</v>
      </c>
    </row>
    <row r="33" spans="1:5" ht="15">
      <c r="A33" s="135"/>
      <c r="B33" s="138"/>
      <c r="C33" s="136"/>
      <c r="D33" s="136"/>
      <c r="E33" s="136">
        <f t="shared" si="0"/>
        <v>0</v>
      </c>
    </row>
    <row r="34" spans="1:5" ht="15">
      <c r="A34" s="135"/>
      <c r="B34" s="135"/>
      <c r="C34" s="136"/>
      <c r="D34" s="136"/>
      <c r="E34" s="136">
        <f t="shared" si="0"/>
        <v>0</v>
      </c>
    </row>
    <row r="35" spans="1:5" ht="15">
      <c r="A35" s="139"/>
      <c r="B35" s="139"/>
      <c r="C35" s="139"/>
      <c r="D35" s="139"/>
      <c r="E35" s="139"/>
    </row>
    <row r="36" spans="1:5" ht="15">
      <c r="A36" s="139"/>
      <c r="B36" s="139"/>
      <c r="C36" s="139"/>
      <c r="D36" s="139"/>
      <c r="E36" s="139"/>
    </row>
    <row r="37" spans="1:5" ht="15">
      <c r="A37" s="139"/>
      <c r="B37" s="139"/>
      <c r="C37" s="139"/>
      <c r="D37" s="139"/>
      <c r="E37" s="139"/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E38"/>
  <sheetViews>
    <sheetView workbookViewId="0">
      <selection activeCell="B8" sqref="B8"/>
    </sheetView>
  </sheetViews>
  <sheetFormatPr defaultColWidth="9.140625" defaultRowHeight="12.75"/>
  <cols>
    <col min="1" max="1" width="13.7109375" customWidth="1"/>
    <col min="2" max="2" width="50.42578125" customWidth="1"/>
    <col min="3" max="3" width="16.42578125" customWidth="1"/>
    <col min="4" max="4" width="17.140625" customWidth="1"/>
    <col min="5" max="5" width="17" customWidth="1"/>
  </cols>
  <sheetData>
    <row r="3" spans="1:5" ht="33.75" customHeight="1">
      <c r="A3" s="350" t="s">
        <v>197</v>
      </c>
      <c r="B3" s="346"/>
      <c r="C3" s="346"/>
      <c r="D3" s="346"/>
      <c r="E3" s="346"/>
    </row>
    <row r="5" spans="1:5" ht="31.5">
      <c r="A5" s="133" t="s">
        <v>124</v>
      </c>
      <c r="B5" s="133" t="s">
        <v>0</v>
      </c>
      <c r="C5" s="134" t="s">
        <v>179</v>
      </c>
      <c r="D5" s="134" t="s">
        <v>180</v>
      </c>
      <c r="E5" s="134" t="s">
        <v>127</v>
      </c>
    </row>
    <row r="6" spans="1:5" ht="15">
      <c r="A6" s="135"/>
      <c r="B6" s="135" t="s">
        <v>128</v>
      </c>
      <c r="C6" s="136"/>
      <c r="D6" s="136"/>
      <c r="E6" s="136">
        <v>0</v>
      </c>
    </row>
    <row r="7" spans="1:5" ht="15">
      <c r="A7" s="137"/>
      <c r="B7" s="138"/>
      <c r="C7" s="136"/>
      <c r="D7" s="136"/>
      <c r="E7" s="136">
        <f t="shared" ref="E7:E34" si="0">+E6+C7-D7</f>
        <v>0</v>
      </c>
    </row>
    <row r="8" spans="1:5" ht="15">
      <c r="A8" s="137" t="s">
        <v>129</v>
      </c>
      <c r="B8" s="138"/>
      <c r="C8" s="136"/>
      <c r="D8" s="136"/>
      <c r="E8" s="136">
        <f t="shared" si="0"/>
        <v>0</v>
      </c>
    </row>
    <row r="9" spans="1:5" ht="15">
      <c r="A9" s="137"/>
      <c r="B9" s="138"/>
      <c r="C9" s="136"/>
      <c r="D9" s="136"/>
      <c r="E9" s="136">
        <f t="shared" si="0"/>
        <v>0</v>
      </c>
    </row>
    <row r="10" spans="1:5" ht="15">
      <c r="A10" s="137"/>
      <c r="B10" s="138"/>
      <c r="C10" s="136"/>
      <c r="D10" s="136"/>
      <c r="E10" s="136">
        <f t="shared" si="0"/>
        <v>0</v>
      </c>
    </row>
    <row r="11" spans="1:5" ht="15">
      <c r="A11" s="137"/>
      <c r="B11" s="138"/>
      <c r="C11" s="136"/>
      <c r="D11" s="136"/>
      <c r="E11" s="136">
        <f t="shared" si="0"/>
        <v>0</v>
      </c>
    </row>
    <row r="12" spans="1:5" ht="15">
      <c r="A12" s="137" t="s">
        <v>129</v>
      </c>
      <c r="B12" s="138" t="s">
        <v>129</v>
      </c>
      <c r="C12" s="136"/>
      <c r="D12" s="136"/>
      <c r="E12" s="136">
        <f t="shared" si="0"/>
        <v>0</v>
      </c>
    </row>
    <row r="13" spans="1:5" ht="15">
      <c r="A13" s="135"/>
      <c r="B13" s="138"/>
      <c r="C13" s="136"/>
      <c r="D13" s="136"/>
      <c r="E13" s="136">
        <f t="shared" si="0"/>
        <v>0</v>
      </c>
    </row>
    <row r="14" spans="1:5" ht="15">
      <c r="A14" s="135"/>
      <c r="B14" s="138"/>
      <c r="C14" s="136"/>
      <c r="D14" s="136"/>
      <c r="E14" s="136">
        <f t="shared" si="0"/>
        <v>0</v>
      </c>
    </row>
    <row r="15" spans="1:5" ht="15">
      <c r="A15" s="135"/>
      <c r="B15" s="138"/>
      <c r="C15" s="136"/>
      <c r="D15" s="136"/>
      <c r="E15" s="136">
        <f t="shared" si="0"/>
        <v>0</v>
      </c>
    </row>
    <row r="16" spans="1:5" ht="15">
      <c r="A16" s="135"/>
      <c r="B16" s="138"/>
      <c r="C16" s="136"/>
      <c r="D16" s="136"/>
      <c r="E16" s="136">
        <f t="shared" si="0"/>
        <v>0</v>
      </c>
    </row>
    <row r="17" spans="1:5" ht="15">
      <c r="A17" s="135"/>
      <c r="B17" s="138"/>
      <c r="C17" s="136"/>
      <c r="D17" s="136"/>
      <c r="E17" s="136">
        <f t="shared" si="0"/>
        <v>0</v>
      </c>
    </row>
    <row r="18" spans="1:5" ht="15">
      <c r="A18" s="135"/>
      <c r="B18" s="138"/>
      <c r="C18" s="136"/>
      <c r="D18" s="136"/>
      <c r="E18" s="136">
        <f t="shared" si="0"/>
        <v>0</v>
      </c>
    </row>
    <row r="19" spans="1:5" ht="15">
      <c r="A19" s="135"/>
      <c r="B19" s="138"/>
      <c r="C19" s="136"/>
      <c r="D19" s="136"/>
      <c r="E19" s="136">
        <f t="shared" si="0"/>
        <v>0</v>
      </c>
    </row>
    <row r="20" spans="1:5" ht="15">
      <c r="A20" s="135"/>
      <c r="B20" s="138"/>
      <c r="C20" s="136"/>
      <c r="D20" s="136"/>
      <c r="E20" s="136">
        <f t="shared" si="0"/>
        <v>0</v>
      </c>
    </row>
    <row r="21" spans="1:5" ht="15">
      <c r="A21" s="135"/>
      <c r="B21" s="138"/>
      <c r="C21" s="136"/>
      <c r="D21" s="136"/>
      <c r="E21" s="136">
        <f t="shared" si="0"/>
        <v>0</v>
      </c>
    </row>
    <row r="22" spans="1:5" ht="15">
      <c r="A22" s="135"/>
      <c r="B22" s="138"/>
      <c r="C22" s="136"/>
      <c r="D22" s="136"/>
      <c r="E22" s="136">
        <f t="shared" si="0"/>
        <v>0</v>
      </c>
    </row>
    <row r="23" spans="1:5" ht="15">
      <c r="A23" s="135"/>
      <c r="B23" s="138"/>
      <c r="C23" s="136"/>
      <c r="D23" s="136"/>
      <c r="E23" s="136">
        <f t="shared" si="0"/>
        <v>0</v>
      </c>
    </row>
    <row r="24" spans="1:5" ht="15">
      <c r="A24" s="135"/>
      <c r="B24" s="138"/>
      <c r="C24" s="136"/>
      <c r="D24" s="136"/>
      <c r="E24" s="136">
        <f t="shared" si="0"/>
        <v>0</v>
      </c>
    </row>
    <row r="25" spans="1:5" ht="15">
      <c r="A25" s="135"/>
      <c r="B25" s="138"/>
      <c r="C25" s="136"/>
      <c r="D25" s="136"/>
      <c r="E25" s="136">
        <f t="shared" si="0"/>
        <v>0</v>
      </c>
    </row>
    <row r="26" spans="1:5" ht="15">
      <c r="A26" s="135"/>
      <c r="B26" s="138"/>
      <c r="C26" s="136"/>
      <c r="D26" s="136"/>
      <c r="E26" s="136">
        <f t="shared" si="0"/>
        <v>0</v>
      </c>
    </row>
    <row r="27" spans="1:5" ht="15">
      <c r="A27" s="135"/>
      <c r="B27" s="138"/>
      <c r="C27" s="136"/>
      <c r="D27" s="136"/>
      <c r="E27" s="136">
        <f t="shared" si="0"/>
        <v>0</v>
      </c>
    </row>
    <row r="28" spans="1:5" ht="15">
      <c r="A28" s="135"/>
      <c r="B28" s="138"/>
      <c r="C28" s="136"/>
      <c r="D28" s="136"/>
      <c r="E28" s="136">
        <f t="shared" si="0"/>
        <v>0</v>
      </c>
    </row>
    <row r="29" spans="1:5" ht="15">
      <c r="A29" s="135"/>
      <c r="B29" s="138"/>
      <c r="C29" s="136"/>
      <c r="D29" s="136"/>
      <c r="E29" s="136">
        <f t="shared" si="0"/>
        <v>0</v>
      </c>
    </row>
    <row r="30" spans="1:5" ht="15">
      <c r="A30" s="135"/>
      <c r="B30" s="138"/>
      <c r="C30" s="136"/>
      <c r="D30" s="136"/>
      <c r="E30" s="136">
        <f t="shared" si="0"/>
        <v>0</v>
      </c>
    </row>
    <row r="31" spans="1:5" ht="15">
      <c r="A31" s="135"/>
      <c r="B31" s="138"/>
      <c r="C31" s="136"/>
      <c r="D31" s="136"/>
      <c r="E31" s="136">
        <f t="shared" si="0"/>
        <v>0</v>
      </c>
    </row>
    <row r="32" spans="1:5" ht="15">
      <c r="A32" s="135"/>
      <c r="B32" s="138"/>
      <c r="C32" s="136"/>
      <c r="D32" s="136"/>
      <c r="E32" s="136">
        <f t="shared" si="0"/>
        <v>0</v>
      </c>
    </row>
    <row r="33" spans="1:5" ht="15">
      <c r="A33" s="135"/>
      <c r="B33" s="138"/>
      <c r="C33" s="136"/>
      <c r="D33" s="136"/>
      <c r="E33" s="136">
        <f t="shared" si="0"/>
        <v>0</v>
      </c>
    </row>
    <row r="34" spans="1:5" ht="15">
      <c r="A34" s="135"/>
      <c r="B34" s="135"/>
      <c r="C34" s="136"/>
      <c r="D34" s="136"/>
      <c r="E34" s="136">
        <f t="shared" si="0"/>
        <v>0</v>
      </c>
    </row>
    <row r="35" spans="1:5" ht="15">
      <c r="A35" s="139"/>
      <c r="B35" s="139"/>
      <c r="C35" s="139"/>
      <c r="D35" s="139"/>
      <c r="E35" s="139"/>
    </row>
    <row r="36" spans="1:5" ht="15">
      <c r="A36" s="139"/>
      <c r="B36" s="139"/>
      <c r="C36" s="139"/>
      <c r="D36" s="139"/>
      <c r="E36" s="139"/>
    </row>
    <row r="37" spans="1:5" ht="15">
      <c r="A37" s="139"/>
      <c r="B37" s="139"/>
      <c r="C37" s="139"/>
      <c r="D37" s="139"/>
      <c r="E37" s="139"/>
    </row>
    <row r="38" spans="1:5" ht="15">
      <c r="A38" s="139"/>
      <c r="B38" s="139"/>
      <c r="C38" s="139"/>
      <c r="D38" s="139"/>
      <c r="E38" s="139"/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H35"/>
  <sheetViews>
    <sheetView workbookViewId="0">
      <selection activeCell="B7" sqref="B7"/>
    </sheetView>
  </sheetViews>
  <sheetFormatPr defaultColWidth="10.85546875" defaultRowHeight="15"/>
  <cols>
    <col min="1" max="1" width="14.85546875" style="139" customWidth="1"/>
    <col min="2" max="2" width="50.42578125" style="139" customWidth="1"/>
    <col min="3" max="3" width="16.42578125" style="139" customWidth="1"/>
    <col min="4" max="4" width="17.140625" style="139" customWidth="1"/>
    <col min="5" max="5" width="17" style="139" customWidth="1"/>
    <col min="6" max="6" width="12.42578125" style="139" customWidth="1"/>
    <col min="7" max="16384" width="10.85546875" style="139"/>
  </cols>
  <sheetData>
    <row r="3" spans="1:8" ht="32.1" customHeight="1">
      <c r="A3" s="350" t="s">
        <v>198</v>
      </c>
      <c r="B3" s="351"/>
      <c r="C3" s="351"/>
      <c r="D3" s="351"/>
      <c r="E3" s="351"/>
    </row>
    <row r="5" spans="1:8" ht="15.75">
      <c r="A5" s="133" t="s">
        <v>124</v>
      </c>
      <c r="B5" s="133" t="s">
        <v>0</v>
      </c>
      <c r="C5" s="133" t="s">
        <v>125</v>
      </c>
      <c r="D5" s="133" t="s">
        <v>126</v>
      </c>
      <c r="E5" s="133" t="s">
        <v>127</v>
      </c>
    </row>
    <row r="6" spans="1:8">
      <c r="A6" s="140"/>
      <c r="B6" s="135" t="s">
        <v>199</v>
      </c>
      <c r="C6" s="136"/>
      <c r="D6" s="136"/>
      <c r="E6" s="136">
        <v>0</v>
      </c>
      <c r="F6" s="139" t="s">
        <v>129</v>
      </c>
    </row>
    <row r="7" spans="1:8">
      <c r="A7" s="140"/>
      <c r="B7" s="138"/>
      <c r="C7" s="136"/>
      <c r="D7" s="136"/>
      <c r="E7" s="136">
        <f t="shared" ref="E7:E35" si="0">+E6+C7-D7</f>
        <v>0</v>
      </c>
    </row>
    <row r="8" spans="1:8">
      <c r="A8" s="140"/>
      <c r="B8" s="138"/>
      <c r="C8" s="136"/>
      <c r="D8" s="136"/>
      <c r="E8" s="136">
        <f t="shared" si="0"/>
        <v>0</v>
      </c>
    </row>
    <row r="9" spans="1:8">
      <c r="A9" s="140"/>
      <c r="B9" s="138"/>
      <c r="C9" s="136"/>
      <c r="D9" s="136"/>
      <c r="E9" s="136">
        <f t="shared" si="0"/>
        <v>0</v>
      </c>
    </row>
    <row r="10" spans="1:8">
      <c r="A10" s="140"/>
      <c r="B10" s="138"/>
      <c r="C10" s="136"/>
      <c r="D10" s="136"/>
      <c r="E10" s="136">
        <f t="shared" si="0"/>
        <v>0</v>
      </c>
    </row>
    <row r="11" spans="1:8">
      <c r="A11" s="140"/>
      <c r="B11" s="138"/>
      <c r="C11" s="136"/>
      <c r="D11" s="136"/>
      <c r="E11" s="136">
        <f t="shared" si="0"/>
        <v>0</v>
      </c>
    </row>
    <row r="12" spans="1:8">
      <c r="A12" s="140"/>
      <c r="B12" s="138"/>
      <c r="C12" s="136"/>
      <c r="D12" s="136"/>
      <c r="E12" s="136">
        <f t="shared" si="0"/>
        <v>0</v>
      </c>
      <c r="F12" s="139" t="s">
        <v>129</v>
      </c>
      <c r="G12" s="139" t="s">
        <v>129</v>
      </c>
    </row>
    <row r="13" spans="1:8">
      <c r="A13" s="137"/>
      <c r="B13" s="138"/>
      <c r="C13" s="136"/>
      <c r="D13" s="136"/>
      <c r="E13" s="136">
        <f t="shared" si="0"/>
        <v>0</v>
      </c>
    </row>
    <row r="14" spans="1:8" ht="20.25" customHeight="1">
      <c r="A14" s="137"/>
      <c r="B14" s="138"/>
      <c r="C14" s="136"/>
      <c r="D14" s="136"/>
      <c r="E14" s="136">
        <f t="shared" si="0"/>
        <v>0</v>
      </c>
      <c r="F14" s="139" t="s">
        <v>129</v>
      </c>
      <c r="G14" s="139" t="s">
        <v>129</v>
      </c>
      <c r="H14" s="160" t="s">
        <v>129</v>
      </c>
    </row>
    <row r="15" spans="1:8">
      <c r="A15" s="135"/>
      <c r="B15" s="138"/>
      <c r="C15" s="136"/>
      <c r="D15" s="136"/>
      <c r="E15" s="136">
        <f t="shared" si="0"/>
        <v>0</v>
      </c>
      <c r="F15" s="139" t="s">
        <v>129</v>
      </c>
      <c r="G15" s="139" t="s">
        <v>129</v>
      </c>
    </row>
    <row r="16" spans="1:8">
      <c r="A16" s="135"/>
      <c r="B16" s="138"/>
      <c r="C16" s="136"/>
      <c r="D16" s="136"/>
      <c r="E16" s="136">
        <f t="shared" si="0"/>
        <v>0</v>
      </c>
    </row>
    <row r="17" spans="1:7">
      <c r="A17" s="135"/>
      <c r="B17" s="138"/>
      <c r="C17" s="136"/>
      <c r="D17" s="136"/>
      <c r="E17" s="136">
        <f t="shared" si="0"/>
        <v>0</v>
      </c>
      <c r="G17" s="139" t="s">
        <v>129</v>
      </c>
    </row>
    <row r="18" spans="1:7">
      <c r="A18" s="135"/>
      <c r="B18" s="138"/>
      <c r="C18" s="136"/>
      <c r="D18" s="136"/>
      <c r="E18" s="136">
        <f t="shared" si="0"/>
        <v>0</v>
      </c>
    </row>
    <row r="19" spans="1:7">
      <c r="A19" s="135"/>
      <c r="B19" s="138"/>
      <c r="C19" s="136"/>
      <c r="D19" s="136"/>
      <c r="E19" s="136">
        <f t="shared" si="0"/>
        <v>0</v>
      </c>
    </row>
    <row r="20" spans="1:7">
      <c r="A20" s="135"/>
      <c r="B20" s="138"/>
      <c r="C20" s="136"/>
      <c r="D20" s="136"/>
      <c r="E20" s="136">
        <f t="shared" si="0"/>
        <v>0</v>
      </c>
    </row>
    <row r="21" spans="1:7">
      <c r="A21" s="135"/>
      <c r="B21" s="138"/>
      <c r="C21" s="136"/>
      <c r="D21" s="136"/>
      <c r="E21" s="136">
        <f t="shared" si="0"/>
        <v>0</v>
      </c>
    </row>
    <row r="22" spans="1:7">
      <c r="A22" s="135"/>
      <c r="B22" s="138"/>
      <c r="C22" s="136"/>
      <c r="D22" s="136"/>
      <c r="E22" s="136">
        <f t="shared" si="0"/>
        <v>0</v>
      </c>
    </row>
    <row r="23" spans="1:7">
      <c r="A23" s="135"/>
      <c r="B23" s="138"/>
      <c r="C23" s="136"/>
      <c r="D23" s="136"/>
      <c r="E23" s="136">
        <f t="shared" si="0"/>
        <v>0</v>
      </c>
    </row>
    <row r="24" spans="1:7">
      <c r="A24" s="135"/>
      <c r="B24" s="138"/>
      <c r="C24" s="136"/>
      <c r="D24" s="136"/>
      <c r="E24" s="136">
        <f t="shared" si="0"/>
        <v>0</v>
      </c>
    </row>
    <row r="25" spans="1:7">
      <c r="A25" s="135"/>
      <c r="B25" s="138"/>
      <c r="C25" s="136"/>
      <c r="D25" s="136"/>
      <c r="E25" s="136">
        <f t="shared" si="0"/>
        <v>0</v>
      </c>
    </row>
    <row r="26" spans="1:7">
      <c r="A26" s="135"/>
      <c r="B26" s="138"/>
      <c r="C26" s="136"/>
      <c r="D26" s="136"/>
      <c r="E26" s="136">
        <f t="shared" si="0"/>
        <v>0</v>
      </c>
    </row>
    <row r="27" spans="1:7">
      <c r="A27" s="135"/>
      <c r="B27" s="138"/>
      <c r="C27" s="136"/>
      <c r="D27" s="136"/>
      <c r="E27" s="136">
        <f t="shared" si="0"/>
        <v>0</v>
      </c>
    </row>
    <row r="28" spans="1:7">
      <c r="A28" s="135"/>
      <c r="B28" s="138"/>
      <c r="C28" s="136"/>
      <c r="D28" s="136"/>
      <c r="E28" s="136">
        <f t="shared" si="0"/>
        <v>0</v>
      </c>
    </row>
    <row r="29" spans="1:7">
      <c r="A29" s="135"/>
      <c r="B29" s="138"/>
      <c r="C29" s="136"/>
      <c r="D29" s="136"/>
      <c r="E29" s="136">
        <f t="shared" si="0"/>
        <v>0</v>
      </c>
    </row>
    <row r="30" spans="1:7">
      <c r="A30" s="135"/>
      <c r="B30" s="138"/>
      <c r="C30" s="136"/>
      <c r="D30" s="136"/>
      <c r="E30" s="136">
        <f t="shared" si="0"/>
        <v>0</v>
      </c>
    </row>
    <row r="31" spans="1:7">
      <c r="A31" s="135"/>
      <c r="B31" s="138"/>
      <c r="C31" s="136"/>
      <c r="D31" s="136"/>
      <c r="E31" s="136">
        <f t="shared" si="0"/>
        <v>0</v>
      </c>
    </row>
    <row r="32" spans="1:7">
      <c r="A32" s="135"/>
      <c r="B32" s="138"/>
      <c r="C32" s="136"/>
      <c r="D32" s="136"/>
      <c r="E32" s="136">
        <f t="shared" si="0"/>
        <v>0</v>
      </c>
    </row>
    <row r="33" spans="1:5">
      <c r="A33" s="135"/>
      <c r="B33" s="138"/>
      <c r="C33" s="136"/>
      <c r="D33" s="136"/>
      <c r="E33" s="136">
        <f t="shared" si="0"/>
        <v>0</v>
      </c>
    </row>
    <row r="34" spans="1:5">
      <c r="A34" s="135"/>
      <c r="B34" s="138"/>
      <c r="C34" s="136"/>
      <c r="D34" s="136"/>
      <c r="E34" s="136">
        <f t="shared" si="0"/>
        <v>0</v>
      </c>
    </row>
    <row r="35" spans="1:5">
      <c r="A35" s="135"/>
      <c r="B35" s="135"/>
      <c r="C35" s="136"/>
      <c r="D35" s="136"/>
      <c r="E35" s="136">
        <f t="shared" si="0"/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E34"/>
  <sheetViews>
    <sheetView workbookViewId="0">
      <selection activeCell="B8" sqref="B8"/>
    </sheetView>
  </sheetViews>
  <sheetFormatPr defaultColWidth="10.85546875" defaultRowHeight="15"/>
  <cols>
    <col min="1" max="1" width="14.140625" style="139" customWidth="1"/>
    <col min="2" max="2" width="50.42578125" style="139" customWidth="1"/>
    <col min="3" max="3" width="20.42578125" style="139" customWidth="1"/>
    <col min="4" max="4" width="17.140625" style="139" customWidth="1"/>
    <col min="5" max="5" width="17" style="139" customWidth="1"/>
    <col min="6" max="16384" width="10.85546875" style="139"/>
  </cols>
  <sheetData>
    <row r="3" spans="1:5" ht="39" customHeight="1">
      <c r="A3" s="350" t="s">
        <v>200</v>
      </c>
      <c r="B3" s="350"/>
      <c r="C3" s="350"/>
      <c r="D3" s="350"/>
      <c r="E3" s="350"/>
    </row>
    <row r="5" spans="1:5" ht="31.5">
      <c r="A5" s="133" t="s">
        <v>124</v>
      </c>
      <c r="B5" s="133" t="s">
        <v>0</v>
      </c>
      <c r="C5" s="134" t="s">
        <v>201</v>
      </c>
      <c r="D5" s="134" t="s">
        <v>202</v>
      </c>
      <c r="E5" s="134" t="s">
        <v>127</v>
      </c>
    </row>
    <row r="6" spans="1:5">
      <c r="A6" s="135"/>
      <c r="B6" s="135" t="s">
        <v>128</v>
      </c>
      <c r="C6" s="136"/>
      <c r="D6" s="136"/>
      <c r="E6" s="136">
        <v>0</v>
      </c>
    </row>
    <row r="7" spans="1:5">
      <c r="A7" s="140"/>
      <c r="B7" s="138"/>
      <c r="C7" s="136"/>
      <c r="D7" s="136"/>
      <c r="E7" s="136">
        <f>+E6+C7-D7</f>
        <v>0</v>
      </c>
    </row>
    <row r="8" spans="1:5">
      <c r="A8" s="140"/>
      <c r="B8" s="138"/>
      <c r="C8" s="136"/>
      <c r="D8" s="136"/>
      <c r="E8" s="136">
        <f t="shared" ref="E8:E34" si="0">+E7+C8-D8</f>
        <v>0</v>
      </c>
    </row>
    <row r="9" spans="1:5">
      <c r="A9" s="140"/>
      <c r="B9" s="138"/>
      <c r="C9" s="136"/>
      <c r="D9" s="136"/>
      <c r="E9" s="136">
        <f t="shared" si="0"/>
        <v>0</v>
      </c>
    </row>
    <row r="10" spans="1:5">
      <c r="A10" s="140"/>
      <c r="B10" s="138"/>
      <c r="C10" s="136"/>
      <c r="D10" s="136"/>
      <c r="E10" s="136">
        <f t="shared" si="0"/>
        <v>0</v>
      </c>
    </row>
    <row r="11" spans="1:5">
      <c r="A11" s="140"/>
      <c r="B11" s="138"/>
      <c r="C11" s="136"/>
      <c r="D11" s="136"/>
      <c r="E11" s="136">
        <f t="shared" si="0"/>
        <v>0</v>
      </c>
    </row>
    <row r="12" spans="1:5">
      <c r="A12" s="140"/>
      <c r="B12" s="138"/>
      <c r="C12" s="136"/>
      <c r="D12" s="136"/>
      <c r="E12" s="136">
        <f t="shared" si="0"/>
        <v>0</v>
      </c>
    </row>
    <row r="13" spans="1:5">
      <c r="A13" s="140"/>
      <c r="B13" s="138"/>
      <c r="C13" s="136"/>
      <c r="D13" s="136"/>
      <c r="E13" s="136">
        <f t="shared" si="0"/>
        <v>0</v>
      </c>
    </row>
    <row r="14" spans="1:5">
      <c r="A14" s="140"/>
      <c r="B14" s="138"/>
      <c r="C14" s="136"/>
      <c r="D14" s="136"/>
      <c r="E14" s="136">
        <f t="shared" si="0"/>
        <v>0</v>
      </c>
    </row>
    <row r="15" spans="1:5">
      <c r="A15" s="135"/>
      <c r="B15" s="138"/>
      <c r="C15" s="136"/>
      <c r="D15" s="136"/>
      <c r="E15" s="136">
        <f t="shared" si="0"/>
        <v>0</v>
      </c>
    </row>
    <row r="16" spans="1:5">
      <c r="A16" s="135"/>
      <c r="B16" s="138"/>
      <c r="C16" s="136"/>
      <c r="D16" s="136"/>
      <c r="E16" s="136">
        <f t="shared" si="0"/>
        <v>0</v>
      </c>
    </row>
    <row r="17" spans="1:5">
      <c r="A17" s="135"/>
      <c r="B17" s="138"/>
      <c r="C17" s="136"/>
      <c r="D17" s="136"/>
      <c r="E17" s="136">
        <f t="shared" si="0"/>
        <v>0</v>
      </c>
    </row>
    <row r="18" spans="1:5">
      <c r="A18" s="135"/>
      <c r="B18" s="138"/>
      <c r="C18" s="136"/>
      <c r="D18" s="136"/>
      <c r="E18" s="136">
        <f t="shared" si="0"/>
        <v>0</v>
      </c>
    </row>
    <row r="19" spans="1:5">
      <c r="A19" s="135"/>
      <c r="B19" s="138"/>
      <c r="C19" s="136"/>
      <c r="D19" s="136"/>
      <c r="E19" s="136">
        <f t="shared" si="0"/>
        <v>0</v>
      </c>
    </row>
    <row r="20" spans="1:5">
      <c r="A20" s="135"/>
      <c r="B20" s="138"/>
      <c r="C20" s="136"/>
      <c r="D20" s="136"/>
      <c r="E20" s="136">
        <f t="shared" si="0"/>
        <v>0</v>
      </c>
    </row>
    <row r="21" spans="1:5">
      <c r="A21" s="135"/>
      <c r="B21" s="138"/>
      <c r="C21" s="136"/>
      <c r="D21" s="136"/>
      <c r="E21" s="136">
        <f t="shared" si="0"/>
        <v>0</v>
      </c>
    </row>
    <row r="22" spans="1:5">
      <c r="A22" s="135"/>
      <c r="B22" s="138"/>
      <c r="C22" s="136"/>
      <c r="D22" s="136"/>
      <c r="E22" s="136">
        <f t="shared" si="0"/>
        <v>0</v>
      </c>
    </row>
    <row r="23" spans="1:5">
      <c r="A23" s="135"/>
      <c r="B23" s="138"/>
      <c r="C23" s="136"/>
      <c r="D23" s="136"/>
      <c r="E23" s="136">
        <f t="shared" si="0"/>
        <v>0</v>
      </c>
    </row>
    <row r="24" spans="1:5">
      <c r="A24" s="135"/>
      <c r="B24" s="138"/>
      <c r="C24" s="136"/>
      <c r="D24" s="136"/>
      <c r="E24" s="136">
        <f t="shared" si="0"/>
        <v>0</v>
      </c>
    </row>
    <row r="25" spans="1:5">
      <c r="A25" s="135"/>
      <c r="B25" s="138"/>
      <c r="C25" s="136"/>
      <c r="D25" s="136"/>
      <c r="E25" s="136">
        <f t="shared" si="0"/>
        <v>0</v>
      </c>
    </row>
    <row r="26" spans="1:5">
      <c r="A26" s="135"/>
      <c r="B26" s="138"/>
      <c r="C26" s="136"/>
      <c r="D26" s="136"/>
      <c r="E26" s="136">
        <f t="shared" si="0"/>
        <v>0</v>
      </c>
    </row>
    <row r="27" spans="1:5">
      <c r="A27" s="135"/>
      <c r="B27" s="138"/>
      <c r="C27" s="136"/>
      <c r="D27" s="136"/>
      <c r="E27" s="136">
        <f t="shared" si="0"/>
        <v>0</v>
      </c>
    </row>
    <row r="28" spans="1:5">
      <c r="A28" s="135"/>
      <c r="B28" s="138"/>
      <c r="C28" s="136"/>
      <c r="D28" s="136"/>
      <c r="E28" s="136">
        <f t="shared" si="0"/>
        <v>0</v>
      </c>
    </row>
    <row r="29" spans="1:5">
      <c r="A29" s="135"/>
      <c r="B29" s="138"/>
      <c r="C29" s="136"/>
      <c r="D29" s="136"/>
      <c r="E29" s="136">
        <f t="shared" si="0"/>
        <v>0</v>
      </c>
    </row>
    <row r="30" spans="1:5">
      <c r="A30" s="135"/>
      <c r="B30" s="138"/>
      <c r="C30" s="136"/>
      <c r="D30" s="136"/>
      <c r="E30" s="136">
        <f t="shared" si="0"/>
        <v>0</v>
      </c>
    </row>
    <row r="31" spans="1:5">
      <c r="A31" s="135"/>
      <c r="B31" s="138"/>
      <c r="C31" s="136"/>
      <c r="D31" s="136"/>
      <c r="E31" s="136">
        <f t="shared" si="0"/>
        <v>0</v>
      </c>
    </row>
    <row r="32" spans="1:5">
      <c r="A32" s="135"/>
      <c r="B32" s="138"/>
      <c r="C32" s="136"/>
      <c r="D32" s="136"/>
      <c r="E32" s="136">
        <f t="shared" si="0"/>
        <v>0</v>
      </c>
    </row>
    <row r="33" spans="1:5">
      <c r="A33" s="135"/>
      <c r="B33" s="138"/>
      <c r="C33" s="136"/>
      <c r="D33" s="136"/>
      <c r="E33" s="136">
        <f t="shared" si="0"/>
        <v>0</v>
      </c>
    </row>
    <row r="34" spans="1:5">
      <c r="A34" s="135"/>
      <c r="B34" s="135"/>
      <c r="C34" s="136"/>
      <c r="D34" s="136"/>
      <c r="E34" s="136">
        <f t="shared" si="0"/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>
      <selection activeCell="D15" sqref="D15"/>
    </sheetView>
  </sheetViews>
  <sheetFormatPr defaultColWidth="11.42578125" defaultRowHeight="21"/>
  <cols>
    <col min="1" max="1" width="22.140625" style="321" customWidth="1"/>
    <col min="2" max="2" width="24.140625" style="309" bestFit="1" customWidth="1"/>
    <col min="3" max="3" width="25.140625" style="309" customWidth="1"/>
    <col min="4" max="4" width="23.85546875" style="309" customWidth="1"/>
    <col min="5" max="5" width="26.7109375" style="309" bestFit="1" customWidth="1"/>
    <col min="6" max="6" width="22.140625" style="309" customWidth="1"/>
    <col min="7" max="7" width="17.7109375" style="309" customWidth="1"/>
    <col min="8" max="16384" width="11.42578125" style="309"/>
  </cols>
  <sheetData>
    <row r="1" spans="1:6" s="307" customFormat="1" ht="24" thickBot="1">
      <c r="A1" s="341" t="s">
        <v>107</v>
      </c>
      <c r="B1" s="342"/>
      <c r="C1" s="342"/>
      <c r="D1" s="342"/>
      <c r="E1" s="343"/>
      <c r="F1" s="306"/>
    </row>
    <row r="2" spans="1:6">
      <c r="A2" s="308"/>
      <c r="B2" s="308"/>
      <c r="C2" s="308"/>
      <c r="D2" s="308"/>
      <c r="E2" s="308"/>
      <c r="F2" s="308"/>
    </row>
    <row r="3" spans="1:6">
      <c r="A3" s="310" t="s">
        <v>108</v>
      </c>
      <c r="B3" s="311">
        <v>10000000</v>
      </c>
      <c r="C3" s="312"/>
    </row>
    <row r="4" spans="1:6">
      <c r="A4" s="310" t="s">
        <v>109</v>
      </c>
      <c r="B4" s="313">
        <v>0.28000000000000003</v>
      </c>
      <c r="C4" s="312" t="s">
        <v>110</v>
      </c>
      <c r="D4" s="314"/>
      <c r="E4" s="315" t="s">
        <v>111</v>
      </c>
      <c r="F4" s="316"/>
    </row>
    <row r="5" spans="1:6" ht="21.75" thickBot="1">
      <c r="A5" s="310" t="s">
        <v>112</v>
      </c>
      <c r="B5" s="317">
        <v>2</v>
      </c>
      <c r="C5" s="312" t="s">
        <v>113</v>
      </c>
    </row>
    <row r="6" spans="1:6" ht="21.75" thickBot="1">
      <c r="A6" s="310" t="s">
        <v>109</v>
      </c>
      <c r="B6" s="318">
        <f>+NOMINAL(B4,12)/12</f>
        <v>2.0784728489500193E-2</v>
      </c>
      <c r="C6" s="319" t="s">
        <v>114</v>
      </c>
      <c r="E6" s="320">
        <f>+PMT(B6,B7,-B3)</f>
        <v>533422.60584581969</v>
      </c>
    </row>
    <row r="7" spans="1:6">
      <c r="A7" s="310" t="s">
        <v>112</v>
      </c>
      <c r="B7" s="319">
        <f>+B5*12</f>
        <v>24</v>
      </c>
      <c r="C7" s="319" t="s">
        <v>115</v>
      </c>
    </row>
    <row r="8" spans="1:6">
      <c r="A8" s="309"/>
    </row>
    <row r="9" spans="1:6">
      <c r="B9" s="322"/>
    </row>
    <row r="11" spans="1:6">
      <c r="A11" s="323" t="s">
        <v>116</v>
      </c>
      <c r="B11" s="323" t="s">
        <v>117</v>
      </c>
      <c r="C11" s="323" t="s">
        <v>118</v>
      </c>
      <c r="D11" s="323" t="s">
        <v>119</v>
      </c>
      <c r="E11" s="323" t="s">
        <v>120</v>
      </c>
    </row>
    <row r="12" spans="1:6">
      <c r="A12" s="324">
        <v>0</v>
      </c>
      <c r="B12" s="325"/>
      <c r="C12" s="325"/>
      <c r="D12" s="325"/>
      <c r="E12" s="326">
        <f>+B3</f>
        <v>10000000</v>
      </c>
    </row>
    <row r="13" spans="1:6">
      <c r="A13" s="324">
        <v>1</v>
      </c>
      <c r="B13" s="325">
        <f>PPMT($B$6,A13,$B$7,-$B$3)</f>
        <v>325575.32095081772</v>
      </c>
      <c r="C13" s="325">
        <f>IPMT($B$6,A13,$B$7,-$B$3)</f>
        <v>207847.28489500194</v>
      </c>
      <c r="D13" s="325">
        <f>+B13+C13</f>
        <v>533422.60584581969</v>
      </c>
      <c r="E13" s="327">
        <f>+E12-B13</f>
        <v>9674424.6790491827</v>
      </c>
    </row>
    <row r="14" spans="1:6">
      <c r="A14" s="324">
        <v>2</v>
      </c>
      <c r="B14" s="325">
        <f t="shared" ref="B14:B48" si="0">PPMT($B$6,A14,$B$7,-$B$3)</f>
        <v>332342.31559966237</v>
      </c>
      <c r="C14" s="325">
        <f t="shared" ref="C14:C48" si="1">IPMT($B$6,A14,$B$7,-$B$3)</f>
        <v>201080.29024615735</v>
      </c>
      <c r="D14" s="325">
        <f t="shared" ref="D14:D48" si="2">+B14+C14</f>
        <v>533422.60584581969</v>
      </c>
      <c r="E14" s="325">
        <f t="shared" ref="E14:E48" si="3">+E13-B14</f>
        <v>9342082.3634495195</v>
      </c>
    </row>
    <row r="15" spans="1:6">
      <c r="A15" s="324">
        <v>3</v>
      </c>
      <c r="B15" s="325">
        <f t="shared" si="0"/>
        <v>339249.96039497311</v>
      </c>
      <c r="C15" s="325">
        <f t="shared" si="1"/>
        <v>194172.64545084655</v>
      </c>
      <c r="D15" s="325">
        <f t="shared" si="2"/>
        <v>533422.60584581969</v>
      </c>
      <c r="E15" s="325">
        <f t="shared" si="3"/>
        <v>9002832.4030545466</v>
      </c>
    </row>
    <row r="16" spans="1:6">
      <c r="A16" s="324">
        <v>4</v>
      </c>
      <c r="B16" s="325">
        <f t="shared" si="0"/>
        <v>346301.17871185631</v>
      </c>
      <c r="C16" s="325">
        <f t="shared" si="1"/>
        <v>187121.42713396336</v>
      </c>
      <c r="D16" s="325">
        <f t="shared" si="2"/>
        <v>533422.60584581969</v>
      </c>
      <c r="E16" s="325">
        <f t="shared" si="3"/>
        <v>8656531.2243426908</v>
      </c>
    </row>
    <row r="17" spans="1:5">
      <c r="A17" s="324">
        <v>5</v>
      </c>
      <c r="B17" s="325">
        <f t="shared" si="0"/>
        <v>353498.95468697621</v>
      </c>
      <c r="C17" s="325">
        <f t="shared" si="1"/>
        <v>179923.65115884354</v>
      </c>
      <c r="D17" s="325">
        <f t="shared" si="2"/>
        <v>533422.60584581969</v>
      </c>
      <c r="E17" s="325">
        <f t="shared" si="3"/>
        <v>8303032.2696557147</v>
      </c>
    </row>
    <row r="18" spans="1:5">
      <c r="A18" s="324">
        <v>6</v>
      </c>
      <c r="B18" s="325">
        <f t="shared" si="0"/>
        <v>360846.33448146709</v>
      </c>
      <c r="C18" s="325">
        <f t="shared" si="1"/>
        <v>172576.27136435261</v>
      </c>
      <c r="D18" s="325">
        <f t="shared" si="2"/>
        <v>533422.60584581969</v>
      </c>
      <c r="E18" s="325">
        <f t="shared" si="3"/>
        <v>7942185.9351742472</v>
      </c>
    </row>
    <row r="19" spans="1:5">
      <c r="A19" s="324">
        <v>7</v>
      </c>
      <c r="B19" s="325">
        <f t="shared" si="0"/>
        <v>368346.42757009581</v>
      </c>
      <c r="C19" s="325">
        <f t="shared" si="1"/>
        <v>165076.17827572391</v>
      </c>
      <c r="D19" s="325">
        <f t="shared" si="2"/>
        <v>533422.60584581969</v>
      </c>
      <c r="E19" s="325">
        <f t="shared" si="3"/>
        <v>7573839.507604151</v>
      </c>
    </row>
    <row r="20" spans="1:5">
      <c r="A20" s="324">
        <v>8</v>
      </c>
      <c r="B20" s="325">
        <f t="shared" si="0"/>
        <v>376002.40805721754</v>
      </c>
      <c r="C20" s="325">
        <f t="shared" si="1"/>
        <v>157420.19778860215</v>
      </c>
      <c r="D20" s="325">
        <f t="shared" si="2"/>
        <v>533422.60584581969</v>
      </c>
      <c r="E20" s="325">
        <f t="shared" si="3"/>
        <v>7197837.0995469335</v>
      </c>
    </row>
    <row r="21" spans="1:5">
      <c r="A21" s="324">
        <v>9</v>
      </c>
      <c r="B21" s="325">
        <f t="shared" si="0"/>
        <v>383817.51602008502</v>
      </c>
      <c r="C21" s="325">
        <f t="shared" si="1"/>
        <v>149605.08982573461</v>
      </c>
      <c r="D21" s="325">
        <f t="shared" si="2"/>
        <v>533422.60584581969</v>
      </c>
      <c r="E21" s="325">
        <f t="shared" si="3"/>
        <v>6814019.5835268488</v>
      </c>
    </row>
    <row r="22" spans="1:5">
      <c r="A22" s="324">
        <v>10</v>
      </c>
      <c r="B22" s="325">
        <f t="shared" si="0"/>
        <v>391795.05888007692</v>
      </c>
      <c r="C22" s="325">
        <f t="shared" si="1"/>
        <v>141627.54696574275</v>
      </c>
      <c r="D22" s="325">
        <f t="shared" si="2"/>
        <v>533422.60584581969</v>
      </c>
      <c r="E22" s="325">
        <f t="shared" si="3"/>
        <v>6422224.5246467721</v>
      </c>
    </row>
    <row r="23" spans="1:5">
      <c r="A23" s="324">
        <v>11</v>
      </c>
      <c r="B23" s="325">
        <f t="shared" si="0"/>
        <v>399938.41280242702</v>
      </c>
      <c r="C23" s="325">
        <f t="shared" si="1"/>
        <v>133484.19304339262</v>
      </c>
      <c r="D23" s="325">
        <f t="shared" si="2"/>
        <v>533422.60584581969</v>
      </c>
      <c r="E23" s="325">
        <f t="shared" si="3"/>
        <v>6022286.111844345</v>
      </c>
    </row>
    <row r="24" spans="1:5">
      <c r="A24" s="324">
        <v>12</v>
      </c>
      <c r="B24" s="325">
        <f t="shared" si="0"/>
        <v>408251.02412504714</v>
      </c>
      <c r="C24" s="325">
        <f t="shared" si="1"/>
        <v>125171.5817207725</v>
      </c>
      <c r="D24" s="325">
        <f t="shared" si="2"/>
        <v>533422.60584581969</v>
      </c>
      <c r="E24" s="325">
        <f t="shared" si="3"/>
        <v>5614035.087719298</v>
      </c>
    </row>
    <row r="25" spans="1:5">
      <c r="A25" s="324">
        <v>13</v>
      </c>
      <c r="B25" s="325">
        <f t="shared" si="0"/>
        <v>416736.41081704665</v>
      </c>
      <c r="C25" s="325">
        <f t="shared" si="1"/>
        <v>116686.195028773</v>
      </c>
      <c r="D25" s="325">
        <f t="shared" si="2"/>
        <v>533422.60584581969</v>
      </c>
      <c r="E25" s="325">
        <f t="shared" si="3"/>
        <v>5197298.6769022513</v>
      </c>
    </row>
    <row r="26" spans="1:5">
      <c r="A26" s="324">
        <v>14</v>
      </c>
      <c r="B26" s="325">
        <f t="shared" si="0"/>
        <v>425398.16396756773</v>
      </c>
      <c r="C26" s="325">
        <f t="shared" si="1"/>
        <v>108024.44187825191</v>
      </c>
      <c r="D26" s="325">
        <f t="shared" si="2"/>
        <v>533422.60584581969</v>
      </c>
      <c r="E26" s="325">
        <f t="shared" si="3"/>
        <v>4771900.5129346838</v>
      </c>
    </row>
    <row r="27" spans="1:5">
      <c r="A27" s="324">
        <v>15</v>
      </c>
      <c r="B27" s="325">
        <f t="shared" si="0"/>
        <v>434239.94930556556</v>
      </c>
      <c r="C27" s="325">
        <f t="shared" si="1"/>
        <v>99182.656540254131</v>
      </c>
      <c r="D27" s="325">
        <f t="shared" si="2"/>
        <v>533422.60584581969</v>
      </c>
      <c r="E27" s="325">
        <f t="shared" si="3"/>
        <v>4337660.5636291187</v>
      </c>
    </row>
    <row r="28" spans="1:5">
      <c r="A28" s="324">
        <v>16</v>
      </c>
      <c r="B28" s="325">
        <f t="shared" si="0"/>
        <v>443265.50875117612</v>
      </c>
      <c r="C28" s="325">
        <f t="shared" si="1"/>
        <v>90157.097094643614</v>
      </c>
      <c r="D28" s="325">
        <f t="shared" si="2"/>
        <v>533422.60584581969</v>
      </c>
      <c r="E28" s="325">
        <f t="shared" si="3"/>
        <v>3894395.0548779424</v>
      </c>
    </row>
    <row r="29" spans="1:5">
      <c r="A29" s="324">
        <v>17</v>
      </c>
      <c r="B29" s="325">
        <f t="shared" si="0"/>
        <v>452478.6619993294</v>
      </c>
      <c r="C29" s="325">
        <f t="shared" si="1"/>
        <v>80943.943846490249</v>
      </c>
      <c r="D29" s="325">
        <f t="shared" si="2"/>
        <v>533422.60584581969</v>
      </c>
      <c r="E29" s="325">
        <f t="shared" si="3"/>
        <v>3441916.392878613</v>
      </c>
    </row>
    <row r="30" spans="1:5">
      <c r="A30" s="324">
        <v>18</v>
      </c>
      <c r="B30" s="325">
        <f t="shared" si="0"/>
        <v>461883.30813627777</v>
      </c>
      <c r="C30" s="325">
        <f t="shared" si="1"/>
        <v>71539.297709541861</v>
      </c>
      <c r="D30" s="325">
        <f t="shared" si="2"/>
        <v>533422.60584581969</v>
      </c>
      <c r="E30" s="325">
        <f t="shared" si="3"/>
        <v>2980033.0847423351</v>
      </c>
    </row>
    <row r="31" spans="1:5">
      <c r="A31" s="324">
        <v>19</v>
      </c>
      <c r="B31" s="325">
        <f t="shared" si="0"/>
        <v>471483.42728972255</v>
      </c>
      <c r="C31" s="325">
        <f t="shared" si="1"/>
        <v>61939.178556097148</v>
      </c>
      <c r="D31" s="325">
        <f t="shared" si="2"/>
        <v>533422.60584581969</v>
      </c>
      <c r="E31" s="325">
        <f t="shared" si="3"/>
        <v>2508549.6574526126</v>
      </c>
    </row>
    <row r="32" spans="1:5">
      <c r="A32" s="324">
        <v>20</v>
      </c>
      <c r="B32" s="325">
        <f t="shared" si="0"/>
        <v>481283.08231323841</v>
      </c>
      <c r="C32" s="325">
        <f t="shared" si="1"/>
        <v>52139.523532581268</v>
      </c>
      <c r="D32" s="325">
        <f t="shared" si="2"/>
        <v>533422.60584581969</v>
      </c>
      <c r="E32" s="325">
        <f t="shared" si="3"/>
        <v>2027266.5751393742</v>
      </c>
    </row>
    <row r="33" spans="1:5">
      <c r="A33" s="324">
        <v>21</v>
      </c>
      <c r="B33" s="325">
        <f t="shared" si="0"/>
        <v>491286.42050570884</v>
      </c>
      <c r="C33" s="325">
        <f t="shared" si="1"/>
        <v>42136.185340110838</v>
      </c>
      <c r="D33" s="325">
        <f t="shared" si="2"/>
        <v>533422.60584581969</v>
      </c>
      <c r="E33" s="325">
        <f t="shared" si="3"/>
        <v>1535980.1546336655</v>
      </c>
    </row>
    <row r="34" spans="1:5">
      <c r="A34" s="324">
        <v>22</v>
      </c>
      <c r="B34" s="325">
        <f t="shared" si="0"/>
        <v>501497.67536649847</v>
      </c>
      <c r="C34" s="325">
        <f t="shared" si="1"/>
        <v>31924.930479321254</v>
      </c>
      <c r="D34" s="325">
        <f t="shared" si="2"/>
        <v>533422.60584581969</v>
      </c>
      <c r="E34" s="325">
        <f t="shared" si="3"/>
        <v>1034482.4792671669</v>
      </c>
    </row>
    <row r="35" spans="1:5">
      <c r="A35" s="324">
        <v>23</v>
      </c>
      <c r="B35" s="325">
        <f t="shared" si="0"/>
        <v>511921.16838710662</v>
      </c>
      <c r="C35" s="325">
        <f t="shared" si="1"/>
        <v>21501.437458713081</v>
      </c>
      <c r="D35" s="325">
        <f t="shared" si="2"/>
        <v>533422.60584581969</v>
      </c>
      <c r="E35" s="325">
        <f t="shared" si="3"/>
        <v>522561.31088006031</v>
      </c>
    </row>
    <row r="36" spans="1:5">
      <c r="A36" s="324">
        <v>24</v>
      </c>
      <c r="B36" s="325">
        <f t="shared" si="0"/>
        <v>522561.31088006031</v>
      </c>
      <c r="C36" s="325">
        <f t="shared" si="1"/>
        <v>10861.294965759356</v>
      </c>
      <c r="D36" s="325">
        <f t="shared" si="2"/>
        <v>533422.60584581969</v>
      </c>
      <c r="E36" s="325">
        <f t="shared" si="3"/>
        <v>0</v>
      </c>
    </row>
    <row r="37" spans="1:5">
      <c r="A37" s="324">
        <v>25</v>
      </c>
      <c r="B37" s="325" t="e">
        <f t="shared" si="0"/>
        <v>#NUM!</v>
      </c>
      <c r="C37" s="325" t="e">
        <f t="shared" si="1"/>
        <v>#NUM!</v>
      </c>
      <c r="D37" s="325" t="e">
        <f t="shared" si="2"/>
        <v>#NUM!</v>
      </c>
      <c r="E37" s="325" t="e">
        <f t="shared" si="3"/>
        <v>#NUM!</v>
      </c>
    </row>
    <row r="38" spans="1:5">
      <c r="A38" s="324">
        <v>26</v>
      </c>
      <c r="B38" s="325" t="e">
        <f t="shared" si="0"/>
        <v>#NUM!</v>
      </c>
      <c r="C38" s="325" t="e">
        <f t="shared" si="1"/>
        <v>#NUM!</v>
      </c>
      <c r="D38" s="325" t="e">
        <f t="shared" si="2"/>
        <v>#NUM!</v>
      </c>
      <c r="E38" s="325" t="e">
        <f t="shared" si="3"/>
        <v>#NUM!</v>
      </c>
    </row>
    <row r="39" spans="1:5">
      <c r="A39" s="324">
        <v>27</v>
      </c>
      <c r="B39" s="325" t="e">
        <f t="shared" si="0"/>
        <v>#NUM!</v>
      </c>
      <c r="C39" s="325" t="e">
        <f t="shared" si="1"/>
        <v>#NUM!</v>
      </c>
      <c r="D39" s="325" t="e">
        <f t="shared" si="2"/>
        <v>#NUM!</v>
      </c>
      <c r="E39" s="325" t="e">
        <f t="shared" si="3"/>
        <v>#NUM!</v>
      </c>
    </row>
    <row r="40" spans="1:5">
      <c r="A40" s="324">
        <v>28</v>
      </c>
      <c r="B40" s="325" t="e">
        <f t="shared" si="0"/>
        <v>#NUM!</v>
      </c>
      <c r="C40" s="325" t="e">
        <f t="shared" si="1"/>
        <v>#NUM!</v>
      </c>
      <c r="D40" s="325" t="e">
        <f t="shared" si="2"/>
        <v>#NUM!</v>
      </c>
      <c r="E40" s="325" t="e">
        <f t="shared" si="3"/>
        <v>#NUM!</v>
      </c>
    </row>
    <row r="41" spans="1:5">
      <c r="A41" s="324">
        <v>29</v>
      </c>
      <c r="B41" s="325" t="e">
        <f t="shared" si="0"/>
        <v>#NUM!</v>
      </c>
      <c r="C41" s="325" t="e">
        <f t="shared" si="1"/>
        <v>#NUM!</v>
      </c>
      <c r="D41" s="325" t="e">
        <f t="shared" si="2"/>
        <v>#NUM!</v>
      </c>
      <c r="E41" s="325" t="e">
        <f t="shared" si="3"/>
        <v>#NUM!</v>
      </c>
    </row>
    <row r="42" spans="1:5">
      <c r="A42" s="324">
        <v>30</v>
      </c>
      <c r="B42" s="325" t="e">
        <f t="shared" si="0"/>
        <v>#NUM!</v>
      </c>
      <c r="C42" s="325" t="e">
        <f t="shared" si="1"/>
        <v>#NUM!</v>
      </c>
      <c r="D42" s="325" t="e">
        <f t="shared" si="2"/>
        <v>#NUM!</v>
      </c>
      <c r="E42" s="325" t="e">
        <f t="shared" si="3"/>
        <v>#NUM!</v>
      </c>
    </row>
    <row r="43" spans="1:5">
      <c r="A43" s="324">
        <v>31</v>
      </c>
      <c r="B43" s="325" t="e">
        <f t="shared" si="0"/>
        <v>#NUM!</v>
      </c>
      <c r="C43" s="325" t="e">
        <f t="shared" si="1"/>
        <v>#NUM!</v>
      </c>
      <c r="D43" s="325" t="e">
        <f t="shared" si="2"/>
        <v>#NUM!</v>
      </c>
      <c r="E43" s="325" t="e">
        <f t="shared" si="3"/>
        <v>#NUM!</v>
      </c>
    </row>
    <row r="44" spans="1:5">
      <c r="A44" s="324">
        <v>32</v>
      </c>
      <c r="B44" s="325" t="e">
        <f t="shared" si="0"/>
        <v>#NUM!</v>
      </c>
      <c r="C44" s="325" t="e">
        <f t="shared" si="1"/>
        <v>#NUM!</v>
      </c>
      <c r="D44" s="325" t="e">
        <f t="shared" si="2"/>
        <v>#NUM!</v>
      </c>
      <c r="E44" s="325" t="e">
        <f t="shared" si="3"/>
        <v>#NUM!</v>
      </c>
    </row>
    <row r="45" spans="1:5">
      <c r="A45" s="324">
        <v>33</v>
      </c>
      <c r="B45" s="325" t="e">
        <f t="shared" si="0"/>
        <v>#NUM!</v>
      </c>
      <c r="C45" s="325" t="e">
        <f t="shared" si="1"/>
        <v>#NUM!</v>
      </c>
      <c r="D45" s="325" t="e">
        <f t="shared" si="2"/>
        <v>#NUM!</v>
      </c>
      <c r="E45" s="325" t="e">
        <f t="shared" si="3"/>
        <v>#NUM!</v>
      </c>
    </row>
    <row r="46" spans="1:5">
      <c r="A46" s="324">
        <v>34</v>
      </c>
      <c r="B46" s="325" t="e">
        <f t="shared" si="0"/>
        <v>#NUM!</v>
      </c>
      <c r="C46" s="325" t="e">
        <f t="shared" si="1"/>
        <v>#NUM!</v>
      </c>
      <c r="D46" s="325" t="e">
        <f t="shared" si="2"/>
        <v>#NUM!</v>
      </c>
      <c r="E46" s="325" t="e">
        <f t="shared" si="3"/>
        <v>#NUM!</v>
      </c>
    </row>
    <row r="47" spans="1:5">
      <c r="A47" s="324">
        <v>35</v>
      </c>
      <c r="B47" s="325" t="e">
        <f t="shared" si="0"/>
        <v>#NUM!</v>
      </c>
      <c r="C47" s="325" t="e">
        <f t="shared" si="1"/>
        <v>#NUM!</v>
      </c>
      <c r="D47" s="325" t="e">
        <f t="shared" si="2"/>
        <v>#NUM!</v>
      </c>
      <c r="E47" s="325" t="e">
        <f t="shared" si="3"/>
        <v>#NUM!</v>
      </c>
    </row>
    <row r="48" spans="1:5" ht="21.75" thickBot="1">
      <c r="A48" s="324">
        <v>36</v>
      </c>
      <c r="B48" s="325" t="e">
        <f t="shared" si="0"/>
        <v>#NUM!</v>
      </c>
      <c r="C48" s="325" t="e">
        <f t="shared" si="1"/>
        <v>#NUM!</v>
      </c>
      <c r="D48" s="328" t="e">
        <f t="shared" si="2"/>
        <v>#NUM!</v>
      </c>
      <c r="E48" s="329" t="e">
        <f t="shared" si="3"/>
        <v>#NUM!</v>
      </c>
    </row>
    <row r="49" spans="1:4" ht="21.75" thickBot="1">
      <c r="A49" s="330" t="s">
        <v>121</v>
      </c>
      <c r="B49" s="331"/>
      <c r="C49" s="332" t="e">
        <f>SUM(C13:C48)</f>
        <v>#NUM!</v>
      </c>
      <c r="D49" s="332" t="e">
        <f>SUM(D13:D48)</f>
        <v>#NUM!</v>
      </c>
    </row>
  </sheetData>
  <mergeCells count="1">
    <mergeCell ref="A1:E1"/>
  </mergeCell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5:J173"/>
  <sheetViews>
    <sheetView topLeftCell="A162" workbookViewId="0">
      <selection activeCell="A167" sqref="A167"/>
    </sheetView>
  </sheetViews>
  <sheetFormatPr defaultColWidth="9.140625" defaultRowHeight="12.75"/>
  <cols>
    <col min="1" max="1" width="9.140625" style="44" customWidth="1"/>
    <col min="2" max="2" width="5" style="44" customWidth="1"/>
    <col min="3" max="4" width="9.140625" style="44" customWidth="1"/>
    <col min="5" max="5" width="5" style="44" customWidth="1"/>
    <col min="6" max="7" width="9.140625" style="44" customWidth="1"/>
    <col min="8" max="8" width="6.7109375" style="44" customWidth="1"/>
    <col min="9" max="16384" width="9.140625" style="44"/>
  </cols>
  <sheetData>
    <row r="5" spans="1:10">
      <c r="A5" s="354" t="s">
        <v>203</v>
      </c>
      <c r="B5" s="354"/>
      <c r="C5" s="354"/>
      <c r="D5" s="354"/>
      <c r="E5" s="354"/>
      <c r="F5" s="354"/>
      <c r="G5" s="354"/>
      <c r="H5" s="354"/>
      <c r="I5" s="354"/>
      <c r="J5" s="354"/>
    </row>
    <row r="7" spans="1:10">
      <c r="A7" s="354" t="s">
        <v>204</v>
      </c>
      <c r="B7" s="354"/>
      <c r="C7" s="354"/>
      <c r="D7" s="354"/>
      <c r="E7" s="354"/>
      <c r="F7" s="354"/>
      <c r="G7" s="354"/>
      <c r="H7" s="354"/>
      <c r="I7" s="354"/>
      <c r="J7" s="354"/>
    </row>
    <row r="8" spans="1:10">
      <c r="A8" s="45" t="s">
        <v>205</v>
      </c>
      <c r="B8" s="353" t="s">
        <v>129</v>
      </c>
      <c r="C8" s="353"/>
      <c r="D8" s="353"/>
      <c r="E8" s="353"/>
      <c r="F8" s="353"/>
      <c r="G8" s="45" t="s">
        <v>206</v>
      </c>
      <c r="H8" s="353"/>
      <c r="I8" s="353"/>
      <c r="J8" s="46"/>
    </row>
    <row r="9" spans="1:10">
      <c r="A9" s="45" t="s">
        <v>207</v>
      </c>
      <c r="B9" s="353"/>
      <c r="C9" s="353"/>
      <c r="D9" s="353"/>
      <c r="E9" s="353"/>
      <c r="F9" s="353"/>
      <c r="G9" s="47" t="s">
        <v>208</v>
      </c>
      <c r="H9" s="353"/>
      <c r="I9" s="353"/>
      <c r="J9" s="46"/>
    </row>
    <row r="10" spans="1:10">
      <c r="A10" s="45" t="s">
        <v>135</v>
      </c>
      <c r="B10" s="353" t="s">
        <v>129</v>
      </c>
      <c r="C10" s="353"/>
      <c r="D10" s="353"/>
      <c r="E10" s="45" t="s">
        <v>209</v>
      </c>
      <c r="F10" s="45"/>
      <c r="G10" s="45" t="s">
        <v>210</v>
      </c>
      <c r="H10" s="353" t="s">
        <v>129</v>
      </c>
      <c r="I10" s="353"/>
      <c r="J10" s="46"/>
    </row>
    <row r="11" spans="1:10">
      <c r="A11" s="46"/>
      <c r="B11" s="46"/>
      <c r="C11" s="46"/>
      <c r="D11" s="46"/>
      <c r="E11" s="46"/>
      <c r="F11" s="46"/>
      <c r="G11" s="46"/>
      <c r="H11" s="46"/>
      <c r="I11" s="46"/>
      <c r="J11" s="46"/>
    </row>
    <row r="12" spans="1:10">
      <c r="A12" s="46"/>
      <c r="B12" s="46"/>
      <c r="C12" s="46"/>
      <c r="D12" s="46"/>
      <c r="E12" s="46"/>
      <c r="F12" s="46"/>
      <c r="G12" s="46"/>
      <c r="H12" s="46"/>
      <c r="I12" s="46"/>
      <c r="J12" s="46"/>
    </row>
    <row r="13" spans="1:10">
      <c r="B13" s="352" t="s">
        <v>125</v>
      </c>
      <c r="C13" s="352"/>
      <c r="D13" s="352"/>
      <c r="E13" s="352" t="s">
        <v>126</v>
      </c>
      <c r="F13" s="352"/>
      <c r="G13" s="352"/>
      <c r="H13" s="352" t="s">
        <v>127</v>
      </c>
      <c r="I13" s="352"/>
      <c r="J13" s="352"/>
    </row>
    <row r="14" spans="1:10" ht="22.5">
      <c r="A14" s="48" t="s">
        <v>124</v>
      </c>
      <c r="B14" s="49" t="s">
        <v>211</v>
      </c>
      <c r="C14" s="50" t="s">
        <v>212</v>
      </c>
      <c r="D14" s="51" t="s">
        <v>213</v>
      </c>
      <c r="E14" s="48" t="s">
        <v>211</v>
      </c>
      <c r="F14" s="51" t="s">
        <v>212</v>
      </c>
      <c r="G14" s="335" t="s">
        <v>213</v>
      </c>
      <c r="H14" s="335" t="s">
        <v>211</v>
      </c>
      <c r="I14" s="51" t="s">
        <v>212</v>
      </c>
      <c r="J14" s="335" t="s">
        <v>213</v>
      </c>
    </row>
    <row r="15" spans="1:10">
      <c r="A15" s="335" t="s">
        <v>128</v>
      </c>
      <c r="B15" s="52"/>
      <c r="C15" s="53"/>
      <c r="D15" s="54">
        <f t="shared" ref="D15:D23" si="0">+IF(B15&gt;=0,C15*B15," ")</f>
        <v>0</v>
      </c>
      <c r="E15" s="55"/>
      <c r="F15" s="56" t="str">
        <f t="shared" ref="F15:F44" si="1">+IF(E15&gt;0,I14,"")</f>
        <v/>
      </c>
      <c r="G15" s="56" t="str">
        <f t="shared" ref="G15:G44" si="2">+IF(E15&gt;0,F15*E15," ")</f>
        <v xml:space="preserve"> </v>
      </c>
      <c r="H15" s="57">
        <f>+B15-E15</f>
        <v>0</v>
      </c>
      <c r="I15" s="56">
        <f>+C15</f>
        <v>0</v>
      </c>
      <c r="J15" s="58">
        <f>+D15</f>
        <v>0</v>
      </c>
    </row>
    <row r="16" spans="1:10">
      <c r="A16" s="59"/>
      <c r="B16" s="57"/>
      <c r="C16" s="56"/>
      <c r="D16" s="56">
        <f t="shared" si="0"/>
        <v>0</v>
      </c>
      <c r="E16" s="57"/>
      <c r="F16" s="56" t="str">
        <f t="shared" si="1"/>
        <v/>
      </c>
      <c r="G16" s="56" t="str">
        <f t="shared" si="2"/>
        <v xml:space="preserve"> </v>
      </c>
      <c r="H16" s="57">
        <f t="shared" ref="H16:H44" si="3">+H15+B16-E16</f>
        <v>0</v>
      </c>
      <c r="I16" s="56">
        <f t="shared" ref="I16:I44" si="4">+IF(D16&gt;0,((J15+D16)/H16),I15)</f>
        <v>0</v>
      </c>
      <c r="J16" s="56">
        <f t="shared" ref="J16:J44" si="5">+I16*H16</f>
        <v>0</v>
      </c>
    </row>
    <row r="17" spans="1:10">
      <c r="A17" s="59"/>
      <c r="B17" s="57"/>
      <c r="C17" s="56"/>
      <c r="D17" s="56">
        <f t="shared" si="0"/>
        <v>0</v>
      </c>
      <c r="E17" s="57"/>
      <c r="F17" s="56" t="str">
        <f t="shared" si="1"/>
        <v/>
      </c>
      <c r="G17" s="56" t="str">
        <f t="shared" si="2"/>
        <v xml:space="preserve"> </v>
      </c>
      <c r="H17" s="57">
        <f t="shared" si="3"/>
        <v>0</v>
      </c>
      <c r="I17" s="56">
        <f t="shared" si="4"/>
        <v>0</v>
      </c>
      <c r="J17" s="56">
        <f t="shared" si="5"/>
        <v>0</v>
      </c>
    </row>
    <row r="18" spans="1:10">
      <c r="A18" s="59"/>
      <c r="B18" s="57"/>
      <c r="C18" s="56"/>
      <c r="D18" s="56">
        <f t="shared" si="0"/>
        <v>0</v>
      </c>
      <c r="E18" s="57"/>
      <c r="F18" s="56" t="str">
        <f t="shared" si="1"/>
        <v/>
      </c>
      <c r="G18" s="56" t="str">
        <f t="shared" si="2"/>
        <v xml:space="preserve"> </v>
      </c>
      <c r="H18" s="57">
        <f t="shared" si="3"/>
        <v>0</v>
      </c>
      <c r="I18" s="56">
        <f t="shared" si="4"/>
        <v>0</v>
      </c>
      <c r="J18" s="56">
        <f t="shared" si="5"/>
        <v>0</v>
      </c>
    </row>
    <row r="19" spans="1:10">
      <c r="A19" s="59"/>
      <c r="B19" s="57"/>
      <c r="C19" s="56"/>
      <c r="D19" s="56">
        <f t="shared" si="0"/>
        <v>0</v>
      </c>
      <c r="E19" s="57"/>
      <c r="F19" s="56" t="str">
        <f t="shared" si="1"/>
        <v/>
      </c>
      <c r="G19" s="56" t="str">
        <f t="shared" si="2"/>
        <v xml:space="preserve"> </v>
      </c>
      <c r="H19" s="57">
        <f t="shared" si="3"/>
        <v>0</v>
      </c>
      <c r="I19" s="56">
        <f t="shared" si="4"/>
        <v>0</v>
      </c>
      <c r="J19" s="56">
        <f t="shared" si="5"/>
        <v>0</v>
      </c>
    </row>
    <row r="20" spans="1:10">
      <c r="A20" s="59"/>
      <c r="B20" s="57"/>
      <c r="C20" s="56"/>
      <c r="D20" s="56">
        <f t="shared" si="0"/>
        <v>0</v>
      </c>
      <c r="E20" s="57"/>
      <c r="F20" s="56" t="str">
        <f t="shared" si="1"/>
        <v/>
      </c>
      <c r="G20" s="56" t="str">
        <f t="shared" si="2"/>
        <v xml:space="preserve"> </v>
      </c>
      <c r="H20" s="57">
        <f t="shared" si="3"/>
        <v>0</v>
      </c>
      <c r="I20" s="56">
        <f t="shared" si="4"/>
        <v>0</v>
      </c>
      <c r="J20" s="56">
        <f t="shared" si="5"/>
        <v>0</v>
      </c>
    </row>
    <row r="21" spans="1:10">
      <c r="A21" s="59"/>
      <c r="B21" s="57"/>
      <c r="C21" s="56"/>
      <c r="D21" s="56">
        <f t="shared" si="0"/>
        <v>0</v>
      </c>
      <c r="E21" s="57"/>
      <c r="F21" s="56" t="str">
        <f t="shared" si="1"/>
        <v/>
      </c>
      <c r="G21" s="56" t="str">
        <f t="shared" si="2"/>
        <v xml:space="preserve"> </v>
      </c>
      <c r="H21" s="57">
        <f t="shared" si="3"/>
        <v>0</v>
      </c>
      <c r="I21" s="56">
        <f t="shared" si="4"/>
        <v>0</v>
      </c>
      <c r="J21" s="56">
        <f t="shared" si="5"/>
        <v>0</v>
      </c>
    </row>
    <row r="22" spans="1:10">
      <c r="A22" s="59"/>
      <c r="B22" s="57"/>
      <c r="C22" s="56"/>
      <c r="D22" s="56">
        <f t="shared" si="0"/>
        <v>0</v>
      </c>
      <c r="E22" s="57"/>
      <c r="F22" s="56" t="str">
        <f t="shared" si="1"/>
        <v/>
      </c>
      <c r="G22" s="56" t="str">
        <f t="shared" si="2"/>
        <v xml:space="preserve"> </v>
      </c>
      <c r="H22" s="57">
        <f t="shared" si="3"/>
        <v>0</v>
      </c>
      <c r="I22" s="56">
        <f t="shared" si="4"/>
        <v>0</v>
      </c>
      <c r="J22" s="56">
        <f t="shared" si="5"/>
        <v>0</v>
      </c>
    </row>
    <row r="23" spans="1:10">
      <c r="A23" s="59"/>
      <c r="B23" s="57"/>
      <c r="C23" s="56"/>
      <c r="D23" s="56">
        <f t="shared" si="0"/>
        <v>0</v>
      </c>
      <c r="E23" s="57"/>
      <c r="F23" s="56" t="str">
        <f t="shared" si="1"/>
        <v/>
      </c>
      <c r="G23" s="56" t="str">
        <f t="shared" si="2"/>
        <v xml:space="preserve"> </v>
      </c>
      <c r="H23" s="57">
        <f t="shared" si="3"/>
        <v>0</v>
      </c>
      <c r="I23" s="56">
        <f t="shared" si="4"/>
        <v>0</v>
      </c>
      <c r="J23" s="56">
        <f t="shared" si="5"/>
        <v>0</v>
      </c>
    </row>
    <row r="24" spans="1:10">
      <c r="A24" s="59"/>
      <c r="B24" s="57"/>
      <c r="C24" s="56"/>
      <c r="D24" s="56">
        <f>+IF(B24&gt;=0,C24*B24,"")</f>
        <v>0</v>
      </c>
      <c r="E24" s="57"/>
      <c r="F24" s="56" t="str">
        <f t="shared" si="1"/>
        <v/>
      </c>
      <c r="G24" s="56" t="str">
        <f t="shared" si="2"/>
        <v xml:space="preserve"> </v>
      </c>
      <c r="H24" s="57">
        <f t="shared" si="3"/>
        <v>0</v>
      </c>
      <c r="I24" s="56">
        <f t="shared" si="4"/>
        <v>0</v>
      </c>
      <c r="J24" s="56">
        <f t="shared" si="5"/>
        <v>0</v>
      </c>
    </row>
    <row r="25" spans="1:10">
      <c r="A25" s="59"/>
      <c r="B25" s="57"/>
      <c r="C25" s="56"/>
      <c r="D25" s="56">
        <f t="shared" ref="D25:D44" si="6">+IF(B25&gt;=0,C25*B25," ")</f>
        <v>0</v>
      </c>
      <c r="E25" s="57"/>
      <c r="F25" s="56" t="str">
        <f t="shared" si="1"/>
        <v/>
      </c>
      <c r="G25" s="56" t="str">
        <f t="shared" si="2"/>
        <v xml:space="preserve"> </v>
      </c>
      <c r="H25" s="57">
        <f t="shared" si="3"/>
        <v>0</v>
      </c>
      <c r="I25" s="56">
        <f t="shared" si="4"/>
        <v>0</v>
      </c>
      <c r="J25" s="56">
        <f t="shared" si="5"/>
        <v>0</v>
      </c>
    </row>
    <row r="26" spans="1:10">
      <c r="A26" s="59"/>
      <c r="B26" s="57"/>
      <c r="C26" s="56"/>
      <c r="D26" s="56">
        <f t="shared" si="6"/>
        <v>0</v>
      </c>
      <c r="E26" s="57"/>
      <c r="F26" s="56" t="str">
        <f t="shared" si="1"/>
        <v/>
      </c>
      <c r="G26" s="56" t="str">
        <f t="shared" si="2"/>
        <v xml:space="preserve"> </v>
      </c>
      <c r="H26" s="57">
        <f t="shared" si="3"/>
        <v>0</v>
      </c>
      <c r="I26" s="56">
        <f t="shared" si="4"/>
        <v>0</v>
      </c>
      <c r="J26" s="56">
        <f t="shared" si="5"/>
        <v>0</v>
      </c>
    </row>
    <row r="27" spans="1:10">
      <c r="A27" s="59"/>
      <c r="B27" s="57"/>
      <c r="C27" s="56"/>
      <c r="D27" s="56">
        <f t="shared" si="6"/>
        <v>0</v>
      </c>
      <c r="E27" s="57"/>
      <c r="F27" s="56" t="str">
        <f t="shared" si="1"/>
        <v/>
      </c>
      <c r="G27" s="56" t="str">
        <f t="shared" si="2"/>
        <v xml:space="preserve"> </v>
      </c>
      <c r="H27" s="57">
        <f t="shared" si="3"/>
        <v>0</v>
      </c>
      <c r="I27" s="56">
        <f t="shared" si="4"/>
        <v>0</v>
      </c>
      <c r="J27" s="56">
        <f t="shared" si="5"/>
        <v>0</v>
      </c>
    </row>
    <row r="28" spans="1:10">
      <c r="A28" s="59"/>
      <c r="B28" s="57"/>
      <c r="C28" s="56"/>
      <c r="D28" s="56">
        <f t="shared" si="6"/>
        <v>0</v>
      </c>
      <c r="E28" s="57"/>
      <c r="F28" s="56" t="str">
        <f t="shared" si="1"/>
        <v/>
      </c>
      <c r="G28" s="56" t="str">
        <f t="shared" si="2"/>
        <v xml:space="preserve"> </v>
      </c>
      <c r="H28" s="57">
        <f t="shared" si="3"/>
        <v>0</v>
      </c>
      <c r="I28" s="56">
        <f t="shared" si="4"/>
        <v>0</v>
      </c>
      <c r="J28" s="56">
        <f t="shared" si="5"/>
        <v>0</v>
      </c>
    </row>
    <row r="29" spans="1:10">
      <c r="A29" s="59"/>
      <c r="B29" s="57"/>
      <c r="C29" s="56"/>
      <c r="D29" s="56">
        <f t="shared" si="6"/>
        <v>0</v>
      </c>
      <c r="E29" s="57"/>
      <c r="F29" s="56" t="str">
        <f t="shared" si="1"/>
        <v/>
      </c>
      <c r="G29" s="56" t="str">
        <f t="shared" si="2"/>
        <v xml:space="preserve"> </v>
      </c>
      <c r="H29" s="57">
        <f t="shared" si="3"/>
        <v>0</v>
      </c>
      <c r="I29" s="56">
        <f t="shared" si="4"/>
        <v>0</v>
      </c>
      <c r="J29" s="56">
        <f t="shared" si="5"/>
        <v>0</v>
      </c>
    </row>
    <row r="30" spans="1:10">
      <c r="A30" s="59"/>
      <c r="B30" s="57"/>
      <c r="C30" s="56"/>
      <c r="D30" s="56">
        <f t="shared" si="6"/>
        <v>0</v>
      </c>
      <c r="E30" s="57"/>
      <c r="F30" s="56" t="str">
        <f t="shared" si="1"/>
        <v/>
      </c>
      <c r="G30" s="56" t="str">
        <f t="shared" si="2"/>
        <v xml:space="preserve"> </v>
      </c>
      <c r="H30" s="57">
        <f t="shared" si="3"/>
        <v>0</v>
      </c>
      <c r="I30" s="56">
        <f t="shared" si="4"/>
        <v>0</v>
      </c>
      <c r="J30" s="56">
        <f t="shared" si="5"/>
        <v>0</v>
      </c>
    </row>
    <row r="31" spans="1:10">
      <c r="A31" s="59"/>
      <c r="B31" s="57"/>
      <c r="C31" s="56"/>
      <c r="D31" s="56">
        <f t="shared" si="6"/>
        <v>0</v>
      </c>
      <c r="E31" s="57"/>
      <c r="F31" s="56" t="str">
        <f t="shared" si="1"/>
        <v/>
      </c>
      <c r="G31" s="56" t="str">
        <f t="shared" si="2"/>
        <v xml:space="preserve"> </v>
      </c>
      <c r="H31" s="57">
        <f t="shared" si="3"/>
        <v>0</v>
      </c>
      <c r="I31" s="56">
        <f t="shared" si="4"/>
        <v>0</v>
      </c>
      <c r="J31" s="56">
        <f t="shared" si="5"/>
        <v>0</v>
      </c>
    </row>
    <row r="32" spans="1:10">
      <c r="A32" s="59"/>
      <c r="B32" s="57"/>
      <c r="C32" s="56"/>
      <c r="D32" s="56">
        <f t="shared" si="6"/>
        <v>0</v>
      </c>
      <c r="E32" s="57"/>
      <c r="F32" s="56" t="str">
        <f t="shared" si="1"/>
        <v/>
      </c>
      <c r="G32" s="56" t="str">
        <f t="shared" si="2"/>
        <v xml:space="preserve"> </v>
      </c>
      <c r="H32" s="57">
        <f t="shared" si="3"/>
        <v>0</v>
      </c>
      <c r="I32" s="56">
        <f t="shared" si="4"/>
        <v>0</v>
      </c>
      <c r="J32" s="56">
        <f t="shared" si="5"/>
        <v>0</v>
      </c>
    </row>
    <row r="33" spans="1:10">
      <c r="A33" s="59"/>
      <c r="B33" s="57"/>
      <c r="C33" s="56"/>
      <c r="D33" s="56">
        <f t="shared" si="6"/>
        <v>0</v>
      </c>
      <c r="E33" s="57"/>
      <c r="F33" s="56" t="str">
        <f t="shared" si="1"/>
        <v/>
      </c>
      <c r="G33" s="56" t="str">
        <f t="shared" si="2"/>
        <v xml:space="preserve"> </v>
      </c>
      <c r="H33" s="57">
        <f t="shared" si="3"/>
        <v>0</v>
      </c>
      <c r="I33" s="56">
        <f t="shared" si="4"/>
        <v>0</v>
      </c>
      <c r="J33" s="56">
        <f t="shared" si="5"/>
        <v>0</v>
      </c>
    </row>
    <row r="34" spans="1:10">
      <c r="A34" s="59"/>
      <c r="B34" s="57"/>
      <c r="C34" s="56"/>
      <c r="D34" s="56">
        <f t="shared" si="6"/>
        <v>0</v>
      </c>
      <c r="E34" s="57"/>
      <c r="F34" s="56" t="str">
        <f t="shared" si="1"/>
        <v/>
      </c>
      <c r="G34" s="56" t="str">
        <f t="shared" si="2"/>
        <v xml:space="preserve"> </v>
      </c>
      <c r="H34" s="57">
        <f t="shared" si="3"/>
        <v>0</v>
      </c>
      <c r="I34" s="56">
        <f t="shared" si="4"/>
        <v>0</v>
      </c>
      <c r="J34" s="56">
        <f t="shared" si="5"/>
        <v>0</v>
      </c>
    </row>
    <row r="35" spans="1:10">
      <c r="A35" s="59"/>
      <c r="B35" s="57"/>
      <c r="C35" s="56"/>
      <c r="D35" s="56">
        <f t="shared" si="6"/>
        <v>0</v>
      </c>
      <c r="E35" s="57"/>
      <c r="F35" s="56" t="str">
        <f t="shared" si="1"/>
        <v/>
      </c>
      <c r="G35" s="56" t="str">
        <f t="shared" si="2"/>
        <v xml:space="preserve"> </v>
      </c>
      <c r="H35" s="57">
        <f t="shared" si="3"/>
        <v>0</v>
      </c>
      <c r="I35" s="56">
        <f t="shared" si="4"/>
        <v>0</v>
      </c>
      <c r="J35" s="56">
        <f t="shared" si="5"/>
        <v>0</v>
      </c>
    </row>
    <row r="36" spans="1:10">
      <c r="A36" s="59"/>
      <c r="B36" s="57"/>
      <c r="C36" s="56"/>
      <c r="D36" s="56">
        <f t="shared" si="6"/>
        <v>0</v>
      </c>
      <c r="E36" s="57"/>
      <c r="F36" s="56" t="str">
        <f t="shared" si="1"/>
        <v/>
      </c>
      <c r="G36" s="56" t="str">
        <f t="shared" si="2"/>
        <v xml:space="preserve"> </v>
      </c>
      <c r="H36" s="57">
        <f t="shared" si="3"/>
        <v>0</v>
      </c>
      <c r="I36" s="56">
        <f t="shared" si="4"/>
        <v>0</v>
      </c>
      <c r="J36" s="56">
        <f t="shared" si="5"/>
        <v>0</v>
      </c>
    </row>
    <row r="37" spans="1:10">
      <c r="A37" s="59"/>
      <c r="B37" s="57"/>
      <c r="C37" s="56"/>
      <c r="D37" s="56">
        <f t="shared" si="6"/>
        <v>0</v>
      </c>
      <c r="E37" s="57"/>
      <c r="F37" s="56" t="str">
        <f t="shared" si="1"/>
        <v/>
      </c>
      <c r="G37" s="56" t="str">
        <f t="shared" si="2"/>
        <v xml:space="preserve"> </v>
      </c>
      <c r="H37" s="57">
        <f t="shared" si="3"/>
        <v>0</v>
      </c>
      <c r="I37" s="56">
        <f t="shared" si="4"/>
        <v>0</v>
      </c>
      <c r="J37" s="56">
        <f t="shared" si="5"/>
        <v>0</v>
      </c>
    </row>
    <row r="38" spans="1:10">
      <c r="A38" s="59"/>
      <c r="B38" s="57"/>
      <c r="C38" s="56"/>
      <c r="D38" s="56">
        <f t="shared" si="6"/>
        <v>0</v>
      </c>
      <c r="E38" s="57"/>
      <c r="F38" s="56" t="str">
        <f t="shared" si="1"/>
        <v/>
      </c>
      <c r="G38" s="56" t="str">
        <f t="shared" si="2"/>
        <v xml:space="preserve"> </v>
      </c>
      <c r="H38" s="57">
        <f t="shared" si="3"/>
        <v>0</v>
      </c>
      <c r="I38" s="56">
        <f t="shared" si="4"/>
        <v>0</v>
      </c>
      <c r="J38" s="56">
        <f t="shared" si="5"/>
        <v>0</v>
      </c>
    </row>
    <row r="39" spans="1:10">
      <c r="A39" s="59"/>
      <c r="B39" s="57"/>
      <c r="C39" s="56"/>
      <c r="D39" s="56">
        <f t="shared" si="6"/>
        <v>0</v>
      </c>
      <c r="E39" s="57"/>
      <c r="F39" s="56" t="str">
        <f t="shared" si="1"/>
        <v/>
      </c>
      <c r="G39" s="56" t="str">
        <f t="shared" si="2"/>
        <v xml:space="preserve"> </v>
      </c>
      <c r="H39" s="57">
        <f t="shared" si="3"/>
        <v>0</v>
      </c>
      <c r="I39" s="56">
        <f t="shared" si="4"/>
        <v>0</v>
      </c>
      <c r="J39" s="56">
        <f t="shared" si="5"/>
        <v>0</v>
      </c>
    </row>
    <row r="40" spans="1:10">
      <c r="A40" s="59"/>
      <c r="B40" s="57"/>
      <c r="C40" s="56"/>
      <c r="D40" s="56">
        <f t="shared" si="6"/>
        <v>0</v>
      </c>
      <c r="E40" s="57"/>
      <c r="F40" s="56" t="str">
        <f t="shared" si="1"/>
        <v/>
      </c>
      <c r="G40" s="56" t="str">
        <f t="shared" si="2"/>
        <v xml:space="preserve"> </v>
      </c>
      <c r="H40" s="57">
        <f t="shared" si="3"/>
        <v>0</v>
      </c>
      <c r="I40" s="56">
        <f t="shared" si="4"/>
        <v>0</v>
      </c>
      <c r="J40" s="56">
        <f t="shared" si="5"/>
        <v>0</v>
      </c>
    </row>
    <row r="41" spans="1:10">
      <c r="A41" s="59"/>
      <c r="B41" s="57"/>
      <c r="C41" s="56"/>
      <c r="D41" s="56">
        <f t="shared" si="6"/>
        <v>0</v>
      </c>
      <c r="E41" s="57"/>
      <c r="F41" s="56" t="str">
        <f t="shared" si="1"/>
        <v/>
      </c>
      <c r="G41" s="56" t="str">
        <f t="shared" si="2"/>
        <v xml:space="preserve"> </v>
      </c>
      <c r="H41" s="57">
        <f t="shared" si="3"/>
        <v>0</v>
      </c>
      <c r="I41" s="56">
        <f t="shared" si="4"/>
        <v>0</v>
      </c>
      <c r="J41" s="56">
        <f t="shared" si="5"/>
        <v>0</v>
      </c>
    </row>
    <row r="42" spans="1:10">
      <c r="A42" s="59"/>
      <c r="B42" s="57"/>
      <c r="C42" s="56"/>
      <c r="D42" s="56">
        <f t="shared" si="6"/>
        <v>0</v>
      </c>
      <c r="E42" s="57"/>
      <c r="F42" s="56" t="str">
        <f t="shared" si="1"/>
        <v/>
      </c>
      <c r="G42" s="56" t="str">
        <f t="shared" si="2"/>
        <v xml:space="preserve"> </v>
      </c>
      <c r="H42" s="57">
        <f t="shared" si="3"/>
        <v>0</v>
      </c>
      <c r="I42" s="56">
        <f t="shared" si="4"/>
        <v>0</v>
      </c>
      <c r="J42" s="56">
        <f t="shared" si="5"/>
        <v>0</v>
      </c>
    </row>
    <row r="43" spans="1:10">
      <c r="A43" s="59"/>
      <c r="B43" s="57"/>
      <c r="C43" s="56"/>
      <c r="D43" s="56">
        <f t="shared" si="6"/>
        <v>0</v>
      </c>
      <c r="E43" s="57"/>
      <c r="F43" s="56" t="str">
        <f t="shared" si="1"/>
        <v/>
      </c>
      <c r="G43" s="56" t="str">
        <f t="shared" si="2"/>
        <v xml:space="preserve"> </v>
      </c>
      <c r="H43" s="57">
        <f t="shared" si="3"/>
        <v>0</v>
      </c>
      <c r="I43" s="56">
        <f t="shared" si="4"/>
        <v>0</v>
      </c>
      <c r="J43" s="56">
        <f t="shared" si="5"/>
        <v>0</v>
      </c>
    </row>
    <row r="44" spans="1:10">
      <c r="A44" s="60"/>
      <c r="B44" s="57"/>
      <c r="C44" s="56"/>
      <c r="D44" s="56">
        <f t="shared" si="6"/>
        <v>0</v>
      </c>
      <c r="E44" s="57"/>
      <c r="F44" s="56" t="str">
        <f t="shared" si="1"/>
        <v/>
      </c>
      <c r="G44" s="56" t="str">
        <f t="shared" si="2"/>
        <v xml:space="preserve"> </v>
      </c>
      <c r="H44" s="57">
        <f t="shared" si="3"/>
        <v>0</v>
      </c>
      <c r="I44" s="56">
        <f t="shared" si="4"/>
        <v>0</v>
      </c>
      <c r="J44" s="56">
        <f t="shared" si="5"/>
        <v>0</v>
      </c>
    </row>
    <row r="48" spans="1:10">
      <c r="A48" s="354" t="s">
        <v>203</v>
      </c>
      <c r="B48" s="354"/>
      <c r="C48" s="354"/>
      <c r="D48" s="354"/>
      <c r="E48" s="354"/>
      <c r="F48" s="354"/>
      <c r="G48" s="354"/>
      <c r="H48" s="354"/>
      <c r="I48" s="354"/>
      <c r="J48" s="354"/>
    </row>
    <row r="50" spans="1:10">
      <c r="A50" s="354" t="s">
        <v>204</v>
      </c>
      <c r="B50" s="354"/>
      <c r="C50" s="354"/>
      <c r="D50" s="354"/>
      <c r="E50" s="354"/>
      <c r="F50" s="354"/>
      <c r="G50" s="354"/>
      <c r="H50" s="354"/>
      <c r="I50" s="354"/>
      <c r="J50" s="354"/>
    </row>
    <row r="51" spans="1:10">
      <c r="A51" s="45" t="s">
        <v>205</v>
      </c>
      <c r="B51" s="353" t="s">
        <v>129</v>
      </c>
      <c r="C51" s="353"/>
      <c r="D51" s="353"/>
      <c r="E51" s="353"/>
      <c r="F51" s="353"/>
      <c r="G51" s="45" t="s">
        <v>206</v>
      </c>
      <c r="H51" s="353"/>
      <c r="I51" s="353"/>
      <c r="J51" s="46"/>
    </row>
    <row r="52" spans="1:10">
      <c r="A52" s="45" t="s">
        <v>207</v>
      </c>
      <c r="B52" s="353"/>
      <c r="C52" s="353"/>
      <c r="D52" s="353"/>
      <c r="E52" s="353"/>
      <c r="F52" s="353"/>
      <c r="G52" s="47" t="s">
        <v>208</v>
      </c>
      <c r="H52" s="353"/>
      <c r="I52" s="353"/>
      <c r="J52" s="46"/>
    </row>
    <row r="53" spans="1:10">
      <c r="A53" s="45" t="s">
        <v>135</v>
      </c>
      <c r="B53" s="353" t="s">
        <v>129</v>
      </c>
      <c r="C53" s="353"/>
      <c r="D53" s="353"/>
      <c r="E53" s="45" t="s">
        <v>209</v>
      </c>
      <c r="F53" s="45"/>
      <c r="G53" s="45" t="s">
        <v>210</v>
      </c>
      <c r="H53" s="353" t="s">
        <v>129</v>
      </c>
      <c r="I53" s="353"/>
      <c r="J53" s="46"/>
    </row>
    <row r="54" spans="1:10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0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>
      <c r="B56" s="352" t="s">
        <v>125</v>
      </c>
      <c r="C56" s="352"/>
      <c r="D56" s="352"/>
      <c r="E56" s="352" t="s">
        <v>126</v>
      </c>
      <c r="F56" s="352"/>
      <c r="G56" s="352"/>
      <c r="H56" s="352" t="s">
        <v>127</v>
      </c>
      <c r="I56" s="352"/>
      <c r="J56" s="352"/>
    </row>
    <row r="57" spans="1:10" ht="22.5">
      <c r="A57" s="335" t="s">
        <v>124</v>
      </c>
      <c r="B57" s="61" t="s">
        <v>211</v>
      </c>
      <c r="C57" s="51" t="s">
        <v>212</v>
      </c>
      <c r="D57" s="51" t="s">
        <v>213</v>
      </c>
      <c r="E57" s="335" t="s">
        <v>211</v>
      </c>
      <c r="F57" s="51" t="s">
        <v>212</v>
      </c>
      <c r="G57" s="335" t="s">
        <v>213</v>
      </c>
      <c r="H57" s="335" t="s">
        <v>211</v>
      </c>
      <c r="I57" s="51" t="s">
        <v>212</v>
      </c>
      <c r="J57" s="335" t="s">
        <v>213</v>
      </c>
    </row>
    <row r="58" spans="1:10">
      <c r="A58" s="335" t="s">
        <v>128</v>
      </c>
      <c r="B58" s="52"/>
      <c r="C58" s="53"/>
      <c r="D58" s="54">
        <f t="shared" ref="D58:D66" si="7">+IF(B58&gt;=0,C58*B58," ")</f>
        <v>0</v>
      </c>
      <c r="E58" s="55"/>
      <c r="F58" s="56" t="str">
        <f t="shared" ref="F58:F87" si="8">+IF(E58&gt;0,I57,"")</f>
        <v/>
      </c>
      <c r="G58" s="56" t="str">
        <f t="shared" ref="G58:G87" si="9">+IF(E58&gt;0,F58*E58," ")</f>
        <v xml:space="preserve"> </v>
      </c>
      <c r="H58" s="57">
        <f>+B58-E58</f>
        <v>0</v>
      </c>
      <c r="I58" s="56">
        <f>+C58</f>
        <v>0</v>
      </c>
      <c r="J58" s="58">
        <f>+D58</f>
        <v>0</v>
      </c>
    </row>
    <row r="59" spans="1:10">
      <c r="A59" s="59"/>
      <c r="B59" s="57"/>
      <c r="C59" s="56"/>
      <c r="D59" s="56">
        <f t="shared" si="7"/>
        <v>0</v>
      </c>
      <c r="E59" s="57"/>
      <c r="F59" s="56" t="str">
        <f t="shared" si="8"/>
        <v/>
      </c>
      <c r="G59" s="56" t="str">
        <f t="shared" si="9"/>
        <v xml:space="preserve"> </v>
      </c>
      <c r="H59" s="57">
        <f t="shared" ref="H59:H87" si="10">+H58+B59-E59</f>
        <v>0</v>
      </c>
      <c r="I59" s="56">
        <f t="shared" ref="I59:I87" si="11">+IF(D59&gt;0,((J58+D59)/H59),I58)</f>
        <v>0</v>
      </c>
      <c r="J59" s="56">
        <f t="shared" ref="J59:J87" si="12">+I59*H59</f>
        <v>0</v>
      </c>
    </row>
    <row r="60" spans="1:10">
      <c r="A60" s="59"/>
      <c r="B60" s="57"/>
      <c r="C60" s="56"/>
      <c r="D60" s="56">
        <f t="shared" si="7"/>
        <v>0</v>
      </c>
      <c r="E60" s="57"/>
      <c r="F60" s="56" t="str">
        <f t="shared" si="8"/>
        <v/>
      </c>
      <c r="G60" s="56" t="str">
        <f t="shared" si="9"/>
        <v xml:space="preserve"> </v>
      </c>
      <c r="H60" s="57">
        <f t="shared" si="10"/>
        <v>0</v>
      </c>
      <c r="I60" s="56">
        <f t="shared" si="11"/>
        <v>0</v>
      </c>
      <c r="J60" s="56">
        <f t="shared" si="12"/>
        <v>0</v>
      </c>
    </row>
    <row r="61" spans="1:10">
      <c r="A61" s="59"/>
      <c r="B61" s="57"/>
      <c r="C61" s="56"/>
      <c r="D61" s="56">
        <f t="shared" si="7"/>
        <v>0</v>
      </c>
      <c r="E61" s="57"/>
      <c r="F61" s="56" t="str">
        <f t="shared" si="8"/>
        <v/>
      </c>
      <c r="G61" s="56" t="str">
        <f t="shared" si="9"/>
        <v xml:space="preserve"> </v>
      </c>
      <c r="H61" s="57">
        <f t="shared" si="10"/>
        <v>0</v>
      </c>
      <c r="I61" s="56">
        <f t="shared" si="11"/>
        <v>0</v>
      </c>
      <c r="J61" s="56">
        <f t="shared" si="12"/>
        <v>0</v>
      </c>
    </row>
    <row r="62" spans="1:10">
      <c r="A62" s="59"/>
      <c r="B62" s="57"/>
      <c r="C62" s="56"/>
      <c r="D62" s="56">
        <f t="shared" si="7"/>
        <v>0</v>
      </c>
      <c r="E62" s="57"/>
      <c r="F62" s="56" t="str">
        <f t="shared" si="8"/>
        <v/>
      </c>
      <c r="G62" s="56" t="str">
        <f t="shared" si="9"/>
        <v xml:space="preserve"> </v>
      </c>
      <c r="H62" s="57">
        <f t="shared" si="10"/>
        <v>0</v>
      </c>
      <c r="I62" s="56">
        <f t="shared" si="11"/>
        <v>0</v>
      </c>
      <c r="J62" s="56">
        <f t="shared" si="12"/>
        <v>0</v>
      </c>
    </row>
    <row r="63" spans="1:10">
      <c r="A63" s="59"/>
      <c r="B63" s="57"/>
      <c r="C63" s="56"/>
      <c r="D63" s="56">
        <f t="shared" si="7"/>
        <v>0</v>
      </c>
      <c r="E63" s="57"/>
      <c r="F63" s="56" t="str">
        <f t="shared" si="8"/>
        <v/>
      </c>
      <c r="G63" s="56" t="str">
        <f t="shared" si="9"/>
        <v xml:space="preserve"> </v>
      </c>
      <c r="H63" s="57">
        <f t="shared" si="10"/>
        <v>0</v>
      </c>
      <c r="I63" s="56">
        <f t="shared" si="11"/>
        <v>0</v>
      </c>
      <c r="J63" s="56">
        <f t="shared" si="12"/>
        <v>0</v>
      </c>
    </row>
    <row r="64" spans="1:10">
      <c r="A64" s="59"/>
      <c r="B64" s="57"/>
      <c r="C64" s="56"/>
      <c r="D64" s="56">
        <f t="shared" si="7"/>
        <v>0</v>
      </c>
      <c r="E64" s="57"/>
      <c r="F64" s="56" t="str">
        <f t="shared" si="8"/>
        <v/>
      </c>
      <c r="G64" s="56" t="str">
        <f t="shared" si="9"/>
        <v xml:space="preserve"> </v>
      </c>
      <c r="H64" s="57">
        <f t="shared" si="10"/>
        <v>0</v>
      </c>
      <c r="I64" s="56">
        <f t="shared" si="11"/>
        <v>0</v>
      </c>
      <c r="J64" s="56">
        <f t="shared" si="12"/>
        <v>0</v>
      </c>
    </row>
    <row r="65" spans="1:10">
      <c r="A65" s="59"/>
      <c r="B65" s="57"/>
      <c r="C65" s="56"/>
      <c r="D65" s="56">
        <f t="shared" si="7"/>
        <v>0</v>
      </c>
      <c r="E65" s="57"/>
      <c r="F65" s="56" t="str">
        <f t="shared" si="8"/>
        <v/>
      </c>
      <c r="G65" s="56" t="str">
        <f t="shared" si="9"/>
        <v xml:space="preserve"> </v>
      </c>
      <c r="H65" s="57">
        <f t="shared" si="10"/>
        <v>0</v>
      </c>
      <c r="I65" s="56">
        <f t="shared" si="11"/>
        <v>0</v>
      </c>
      <c r="J65" s="56">
        <f t="shared" si="12"/>
        <v>0</v>
      </c>
    </row>
    <row r="66" spans="1:10">
      <c r="A66" s="59"/>
      <c r="B66" s="57"/>
      <c r="C66" s="56"/>
      <c r="D66" s="56">
        <f t="shared" si="7"/>
        <v>0</v>
      </c>
      <c r="E66" s="57"/>
      <c r="F66" s="56" t="str">
        <f t="shared" si="8"/>
        <v/>
      </c>
      <c r="G66" s="56" t="str">
        <f t="shared" si="9"/>
        <v xml:space="preserve"> </v>
      </c>
      <c r="H66" s="57">
        <f t="shared" si="10"/>
        <v>0</v>
      </c>
      <c r="I66" s="56">
        <f t="shared" si="11"/>
        <v>0</v>
      </c>
      <c r="J66" s="56">
        <f t="shared" si="12"/>
        <v>0</v>
      </c>
    </row>
    <row r="67" spans="1:10">
      <c r="A67" s="59"/>
      <c r="B67" s="57"/>
      <c r="C67" s="56"/>
      <c r="D67" s="56">
        <f>+IF(B67&gt;=0,C67*B67,"")</f>
        <v>0</v>
      </c>
      <c r="E67" s="57"/>
      <c r="F67" s="56" t="str">
        <f t="shared" si="8"/>
        <v/>
      </c>
      <c r="G67" s="56" t="str">
        <f t="shared" si="9"/>
        <v xml:space="preserve"> </v>
      </c>
      <c r="H67" s="57">
        <f t="shared" si="10"/>
        <v>0</v>
      </c>
      <c r="I67" s="56">
        <f t="shared" si="11"/>
        <v>0</v>
      </c>
      <c r="J67" s="56">
        <f t="shared" si="12"/>
        <v>0</v>
      </c>
    </row>
    <row r="68" spans="1:10">
      <c r="A68" s="59"/>
      <c r="B68" s="57"/>
      <c r="C68" s="56"/>
      <c r="D68" s="56">
        <f t="shared" ref="D68:D87" si="13">+IF(B68&gt;=0,C68*B68," ")</f>
        <v>0</v>
      </c>
      <c r="E68" s="57"/>
      <c r="F68" s="56" t="str">
        <f t="shared" si="8"/>
        <v/>
      </c>
      <c r="G68" s="56" t="str">
        <f t="shared" si="9"/>
        <v xml:space="preserve"> </v>
      </c>
      <c r="H68" s="57">
        <f t="shared" si="10"/>
        <v>0</v>
      </c>
      <c r="I68" s="56">
        <f t="shared" si="11"/>
        <v>0</v>
      </c>
      <c r="J68" s="56">
        <f t="shared" si="12"/>
        <v>0</v>
      </c>
    </row>
    <row r="69" spans="1:10">
      <c r="A69" s="59"/>
      <c r="B69" s="57"/>
      <c r="C69" s="56"/>
      <c r="D69" s="56">
        <f t="shared" si="13"/>
        <v>0</v>
      </c>
      <c r="E69" s="57"/>
      <c r="F69" s="56" t="str">
        <f t="shared" si="8"/>
        <v/>
      </c>
      <c r="G69" s="56" t="str">
        <f t="shared" si="9"/>
        <v xml:space="preserve"> </v>
      </c>
      <c r="H69" s="57">
        <f t="shared" si="10"/>
        <v>0</v>
      </c>
      <c r="I69" s="56">
        <f t="shared" si="11"/>
        <v>0</v>
      </c>
      <c r="J69" s="56">
        <f t="shared" si="12"/>
        <v>0</v>
      </c>
    </row>
    <row r="70" spans="1:10">
      <c r="A70" s="59"/>
      <c r="B70" s="57"/>
      <c r="C70" s="56"/>
      <c r="D70" s="56">
        <f t="shared" si="13"/>
        <v>0</v>
      </c>
      <c r="E70" s="57"/>
      <c r="F70" s="56" t="str">
        <f t="shared" si="8"/>
        <v/>
      </c>
      <c r="G70" s="56" t="str">
        <f t="shared" si="9"/>
        <v xml:space="preserve"> </v>
      </c>
      <c r="H70" s="57">
        <f t="shared" si="10"/>
        <v>0</v>
      </c>
      <c r="I70" s="56">
        <f t="shared" si="11"/>
        <v>0</v>
      </c>
      <c r="J70" s="56">
        <f t="shared" si="12"/>
        <v>0</v>
      </c>
    </row>
    <row r="71" spans="1:10">
      <c r="A71" s="59"/>
      <c r="B71" s="57"/>
      <c r="C71" s="56"/>
      <c r="D71" s="56">
        <f t="shared" si="13"/>
        <v>0</v>
      </c>
      <c r="E71" s="57"/>
      <c r="F71" s="56" t="str">
        <f t="shared" si="8"/>
        <v/>
      </c>
      <c r="G71" s="56" t="str">
        <f t="shared" si="9"/>
        <v xml:space="preserve"> </v>
      </c>
      <c r="H71" s="57">
        <f t="shared" si="10"/>
        <v>0</v>
      </c>
      <c r="I71" s="56">
        <f t="shared" si="11"/>
        <v>0</v>
      </c>
      <c r="J71" s="56">
        <f t="shared" si="12"/>
        <v>0</v>
      </c>
    </row>
    <row r="72" spans="1:10">
      <c r="A72" s="59"/>
      <c r="B72" s="57"/>
      <c r="C72" s="56"/>
      <c r="D72" s="56">
        <f t="shared" si="13"/>
        <v>0</v>
      </c>
      <c r="E72" s="57"/>
      <c r="F72" s="56" t="str">
        <f t="shared" si="8"/>
        <v/>
      </c>
      <c r="G72" s="56" t="str">
        <f t="shared" si="9"/>
        <v xml:space="preserve"> </v>
      </c>
      <c r="H72" s="57">
        <f t="shared" si="10"/>
        <v>0</v>
      </c>
      <c r="I72" s="56">
        <f t="shared" si="11"/>
        <v>0</v>
      </c>
      <c r="J72" s="56">
        <f t="shared" si="12"/>
        <v>0</v>
      </c>
    </row>
    <row r="73" spans="1:10">
      <c r="A73" s="59"/>
      <c r="B73" s="57"/>
      <c r="C73" s="56"/>
      <c r="D73" s="56">
        <f t="shared" si="13"/>
        <v>0</v>
      </c>
      <c r="E73" s="57"/>
      <c r="F73" s="56" t="str">
        <f t="shared" si="8"/>
        <v/>
      </c>
      <c r="G73" s="56" t="str">
        <f t="shared" si="9"/>
        <v xml:space="preserve"> </v>
      </c>
      <c r="H73" s="57">
        <f t="shared" si="10"/>
        <v>0</v>
      </c>
      <c r="I73" s="56">
        <f t="shared" si="11"/>
        <v>0</v>
      </c>
      <c r="J73" s="56">
        <f t="shared" si="12"/>
        <v>0</v>
      </c>
    </row>
    <row r="74" spans="1:10">
      <c r="A74" s="59"/>
      <c r="B74" s="57"/>
      <c r="C74" s="56"/>
      <c r="D74" s="56">
        <f t="shared" si="13"/>
        <v>0</v>
      </c>
      <c r="E74" s="57"/>
      <c r="F74" s="56" t="str">
        <f t="shared" si="8"/>
        <v/>
      </c>
      <c r="G74" s="56" t="str">
        <f t="shared" si="9"/>
        <v xml:space="preserve"> </v>
      </c>
      <c r="H74" s="57">
        <f t="shared" si="10"/>
        <v>0</v>
      </c>
      <c r="I74" s="56">
        <f t="shared" si="11"/>
        <v>0</v>
      </c>
      <c r="J74" s="56">
        <f t="shared" si="12"/>
        <v>0</v>
      </c>
    </row>
    <row r="75" spans="1:10">
      <c r="A75" s="59"/>
      <c r="B75" s="57"/>
      <c r="C75" s="56"/>
      <c r="D75" s="56">
        <f t="shared" si="13"/>
        <v>0</v>
      </c>
      <c r="E75" s="57"/>
      <c r="F75" s="56" t="str">
        <f t="shared" si="8"/>
        <v/>
      </c>
      <c r="G75" s="56" t="str">
        <f t="shared" si="9"/>
        <v xml:space="preserve"> </v>
      </c>
      <c r="H75" s="57">
        <f t="shared" si="10"/>
        <v>0</v>
      </c>
      <c r="I75" s="56">
        <f t="shared" si="11"/>
        <v>0</v>
      </c>
      <c r="J75" s="56">
        <f t="shared" si="12"/>
        <v>0</v>
      </c>
    </row>
    <row r="76" spans="1:10">
      <c r="A76" s="59"/>
      <c r="B76" s="57"/>
      <c r="C76" s="56"/>
      <c r="D76" s="56">
        <f t="shared" si="13"/>
        <v>0</v>
      </c>
      <c r="E76" s="57"/>
      <c r="F76" s="56" t="str">
        <f t="shared" si="8"/>
        <v/>
      </c>
      <c r="G76" s="56" t="str">
        <f t="shared" si="9"/>
        <v xml:space="preserve"> </v>
      </c>
      <c r="H76" s="57">
        <f t="shared" si="10"/>
        <v>0</v>
      </c>
      <c r="I76" s="56">
        <f t="shared" si="11"/>
        <v>0</v>
      </c>
      <c r="J76" s="56">
        <f t="shared" si="12"/>
        <v>0</v>
      </c>
    </row>
    <row r="77" spans="1:10">
      <c r="A77" s="59"/>
      <c r="B77" s="57"/>
      <c r="C77" s="56"/>
      <c r="D77" s="56">
        <f t="shared" si="13"/>
        <v>0</v>
      </c>
      <c r="E77" s="57"/>
      <c r="F77" s="56" t="str">
        <f t="shared" si="8"/>
        <v/>
      </c>
      <c r="G77" s="56" t="str">
        <f t="shared" si="9"/>
        <v xml:space="preserve"> </v>
      </c>
      <c r="H77" s="57">
        <f t="shared" si="10"/>
        <v>0</v>
      </c>
      <c r="I77" s="56">
        <f t="shared" si="11"/>
        <v>0</v>
      </c>
      <c r="J77" s="56">
        <f t="shared" si="12"/>
        <v>0</v>
      </c>
    </row>
    <row r="78" spans="1:10">
      <c r="A78" s="59"/>
      <c r="B78" s="57"/>
      <c r="C78" s="56"/>
      <c r="D78" s="56">
        <f t="shared" si="13"/>
        <v>0</v>
      </c>
      <c r="E78" s="57"/>
      <c r="F78" s="56" t="str">
        <f t="shared" si="8"/>
        <v/>
      </c>
      <c r="G78" s="56" t="str">
        <f t="shared" si="9"/>
        <v xml:space="preserve"> </v>
      </c>
      <c r="H78" s="57">
        <f t="shared" si="10"/>
        <v>0</v>
      </c>
      <c r="I78" s="56">
        <f t="shared" si="11"/>
        <v>0</v>
      </c>
      <c r="J78" s="56">
        <f t="shared" si="12"/>
        <v>0</v>
      </c>
    </row>
    <row r="79" spans="1:10">
      <c r="A79" s="59"/>
      <c r="B79" s="57"/>
      <c r="C79" s="56"/>
      <c r="D79" s="56">
        <f t="shared" si="13"/>
        <v>0</v>
      </c>
      <c r="E79" s="57"/>
      <c r="F79" s="56" t="str">
        <f t="shared" si="8"/>
        <v/>
      </c>
      <c r="G79" s="56" t="str">
        <f t="shared" si="9"/>
        <v xml:space="preserve"> </v>
      </c>
      <c r="H79" s="57">
        <f t="shared" si="10"/>
        <v>0</v>
      </c>
      <c r="I79" s="56">
        <f t="shared" si="11"/>
        <v>0</v>
      </c>
      <c r="J79" s="56">
        <f t="shared" si="12"/>
        <v>0</v>
      </c>
    </row>
    <row r="80" spans="1:10">
      <c r="A80" s="59"/>
      <c r="B80" s="57"/>
      <c r="C80" s="56"/>
      <c r="D80" s="56">
        <f t="shared" si="13"/>
        <v>0</v>
      </c>
      <c r="E80" s="57"/>
      <c r="F80" s="56" t="str">
        <f t="shared" si="8"/>
        <v/>
      </c>
      <c r="G80" s="56" t="str">
        <f t="shared" si="9"/>
        <v xml:space="preserve"> </v>
      </c>
      <c r="H80" s="57">
        <f t="shared" si="10"/>
        <v>0</v>
      </c>
      <c r="I80" s="56">
        <f t="shared" si="11"/>
        <v>0</v>
      </c>
      <c r="J80" s="56">
        <f t="shared" si="12"/>
        <v>0</v>
      </c>
    </row>
    <row r="81" spans="1:10">
      <c r="A81" s="59"/>
      <c r="B81" s="57"/>
      <c r="C81" s="56"/>
      <c r="D81" s="56">
        <f t="shared" si="13"/>
        <v>0</v>
      </c>
      <c r="E81" s="57"/>
      <c r="F81" s="56" t="str">
        <f t="shared" si="8"/>
        <v/>
      </c>
      <c r="G81" s="56" t="str">
        <f t="shared" si="9"/>
        <v xml:space="preserve"> </v>
      </c>
      <c r="H81" s="57">
        <f t="shared" si="10"/>
        <v>0</v>
      </c>
      <c r="I81" s="56">
        <f t="shared" si="11"/>
        <v>0</v>
      </c>
      <c r="J81" s="56">
        <f t="shared" si="12"/>
        <v>0</v>
      </c>
    </row>
    <row r="82" spans="1:10">
      <c r="A82" s="59"/>
      <c r="B82" s="57"/>
      <c r="C82" s="56"/>
      <c r="D82" s="56">
        <f t="shared" si="13"/>
        <v>0</v>
      </c>
      <c r="E82" s="57"/>
      <c r="F82" s="56" t="str">
        <f t="shared" si="8"/>
        <v/>
      </c>
      <c r="G82" s="56" t="str">
        <f t="shared" si="9"/>
        <v xml:space="preserve"> </v>
      </c>
      <c r="H82" s="57">
        <f t="shared" si="10"/>
        <v>0</v>
      </c>
      <c r="I82" s="56">
        <f t="shared" si="11"/>
        <v>0</v>
      </c>
      <c r="J82" s="56">
        <f t="shared" si="12"/>
        <v>0</v>
      </c>
    </row>
    <row r="83" spans="1:10">
      <c r="A83" s="59"/>
      <c r="B83" s="57"/>
      <c r="C83" s="56"/>
      <c r="D83" s="56">
        <f t="shared" si="13"/>
        <v>0</v>
      </c>
      <c r="E83" s="57"/>
      <c r="F83" s="56" t="str">
        <f t="shared" si="8"/>
        <v/>
      </c>
      <c r="G83" s="56" t="str">
        <f t="shared" si="9"/>
        <v xml:space="preserve"> </v>
      </c>
      <c r="H83" s="57">
        <f t="shared" si="10"/>
        <v>0</v>
      </c>
      <c r="I83" s="56">
        <f t="shared" si="11"/>
        <v>0</v>
      </c>
      <c r="J83" s="56">
        <f t="shared" si="12"/>
        <v>0</v>
      </c>
    </row>
    <row r="84" spans="1:10">
      <c r="A84" s="59"/>
      <c r="B84" s="57"/>
      <c r="C84" s="56"/>
      <c r="D84" s="56">
        <f t="shared" si="13"/>
        <v>0</v>
      </c>
      <c r="E84" s="57"/>
      <c r="F84" s="56" t="str">
        <f t="shared" si="8"/>
        <v/>
      </c>
      <c r="G84" s="56" t="str">
        <f t="shared" si="9"/>
        <v xml:space="preserve"> </v>
      </c>
      <c r="H84" s="57">
        <f t="shared" si="10"/>
        <v>0</v>
      </c>
      <c r="I84" s="56">
        <f t="shared" si="11"/>
        <v>0</v>
      </c>
      <c r="J84" s="56">
        <f t="shared" si="12"/>
        <v>0</v>
      </c>
    </row>
    <row r="85" spans="1:10">
      <c r="A85" s="59"/>
      <c r="B85" s="57"/>
      <c r="C85" s="56"/>
      <c r="D85" s="56">
        <f t="shared" si="13"/>
        <v>0</v>
      </c>
      <c r="E85" s="57"/>
      <c r="F85" s="56" t="str">
        <f t="shared" si="8"/>
        <v/>
      </c>
      <c r="G85" s="56" t="str">
        <f t="shared" si="9"/>
        <v xml:space="preserve"> </v>
      </c>
      <c r="H85" s="57">
        <f t="shared" si="10"/>
        <v>0</v>
      </c>
      <c r="I85" s="56">
        <f t="shared" si="11"/>
        <v>0</v>
      </c>
      <c r="J85" s="56">
        <f t="shared" si="12"/>
        <v>0</v>
      </c>
    </row>
    <row r="86" spans="1:10">
      <c r="A86" s="59"/>
      <c r="B86" s="57"/>
      <c r="C86" s="56"/>
      <c r="D86" s="56">
        <f t="shared" si="13"/>
        <v>0</v>
      </c>
      <c r="E86" s="57"/>
      <c r="F86" s="56" t="str">
        <f t="shared" si="8"/>
        <v/>
      </c>
      <c r="G86" s="56" t="str">
        <f t="shared" si="9"/>
        <v xml:space="preserve"> </v>
      </c>
      <c r="H86" s="57">
        <f t="shared" si="10"/>
        <v>0</v>
      </c>
      <c r="I86" s="56">
        <f t="shared" si="11"/>
        <v>0</v>
      </c>
      <c r="J86" s="56">
        <f t="shared" si="12"/>
        <v>0</v>
      </c>
    </row>
    <row r="87" spans="1:10">
      <c r="A87" s="60"/>
      <c r="B87" s="57"/>
      <c r="C87" s="56"/>
      <c r="D87" s="56">
        <f t="shared" si="13"/>
        <v>0</v>
      </c>
      <c r="E87" s="57"/>
      <c r="F87" s="56" t="str">
        <f t="shared" si="8"/>
        <v/>
      </c>
      <c r="G87" s="56" t="str">
        <f t="shared" si="9"/>
        <v xml:space="preserve"> </v>
      </c>
      <c r="H87" s="57">
        <f t="shared" si="10"/>
        <v>0</v>
      </c>
      <c r="I87" s="56">
        <f t="shared" si="11"/>
        <v>0</v>
      </c>
      <c r="J87" s="56">
        <f t="shared" si="12"/>
        <v>0</v>
      </c>
    </row>
    <row r="91" spans="1:10">
      <c r="A91" s="354" t="s">
        <v>203</v>
      </c>
      <c r="B91" s="354"/>
      <c r="C91" s="354"/>
      <c r="D91" s="354"/>
      <c r="E91" s="354"/>
      <c r="F91" s="354"/>
      <c r="G91" s="354"/>
      <c r="H91" s="354"/>
      <c r="I91" s="354"/>
      <c r="J91" s="354"/>
    </row>
    <row r="93" spans="1:10">
      <c r="A93" s="354" t="s">
        <v>204</v>
      </c>
      <c r="B93" s="354"/>
      <c r="C93" s="354"/>
      <c r="D93" s="354"/>
      <c r="E93" s="354"/>
      <c r="F93" s="354"/>
      <c r="G93" s="354"/>
      <c r="H93" s="354"/>
      <c r="I93" s="354"/>
      <c r="J93" s="354"/>
    </row>
    <row r="94" spans="1:10">
      <c r="A94" s="45" t="s">
        <v>205</v>
      </c>
      <c r="B94" s="353" t="s">
        <v>129</v>
      </c>
      <c r="C94" s="353"/>
      <c r="D94" s="353"/>
      <c r="E94" s="353"/>
      <c r="F94" s="353"/>
      <c r="G94" s="45" t="s">
        <v>206</v>
      </c>
      <c r="H94" s="353"/>
      <c r="I94" s="353"/>
      <c r="J94" s="46"/>
    </row>
    <row r="95" spans="1:10">
      <c r="A95" s="45" t="s">
        <v>207</v>
      </c>
      <c r="B95" s="353"/>
      <c r="C95" s="353"/>
      <c r="D95" s="353"/>
      <c r="E95" s="353"/>
      <c r="F95" s="353"/>
      <c r="G95" s="47" t="s">
        <v>208</v>
      </c>
      <c r="H95" s="353"/>
      <c r="I95" s="353"/>
      <c r="J95" s="46"/>
    </row>
    <row r="96" spans="1:10">
      <c r="A96" s="45" t="s">
        <v>135</v>
      </c>
      <c r="B96" s="353" t="s">
        <v>129</v>
      </c>
      <c r="C96" s="353"/>
      <c r="D96" s="353"/>
      <c r="E96" s="45" t="s">
        <v>209</v>
      </c>
      <c r="F96" s="45"/>
      <c r="G96" s="45" t="s">
        <v>210</v>
      </c>
      <c r="H96" s="353" t="s">
        <v>129</v>
      </c>
      <c r="I96" s="353"/>
      <c r="J96" s="46"/>
    </row>
    <row r="97" spans="1:10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>
      <c r="B99" s="352" t="s">
        <v>125</v>
      </c>
      <c r="C99" s="352"/>
      <c r="D99" s="352"/>
      <c r="E99" s="352" t="s">
        <v>126</v>
      </c>
      <c r="F99" s="352"/>
      <c r="G99" s="352"/>
      <c r="H99" s="352" t="s">
        <v>127</v>
      </c>
      <c r="I99" s="352"/>
      <c r="J99" s="352"/>
    </row>
    <row r="100" spans="1:10" ht="22.5">
      <c r="A100" s="335" t="s">
        <v>124</v>
      </c>
      <c r="B100" s="61" t="s">
        <v>211</v>
      </c>
      <c r="C100" s="51" t="s">
        <v>212</v>
      </c>
      <c r="D100" s="51" t="s">
        <v>213</v>
      </c>
      <c r="E100" s="335" t="s">
        <v>211</v>
      </c>
      <c r="F100" s="51" t="s">
        <v>212</v>
      </c>
      <c r="G100" s="335" t="s">
        <v>213</v>
      </c>
      <c r="H100" s="335" t="s">
        <v>211</v>
      </c>
      <c r="I100" s="51" t="s">
        <v>212</v>
      </c>
      <c r="J100" s="335" t="s">
        <v>213</v>
      </c>
    </row>
    <row r="101" spans="1:10">
      <c r="A101" s="335" t="s">
        <v>128</v>
      </c>
      <c r="B101" s="52"/>
      <c r="C101" s="53"/>
      <c r="D101" s="54">
        <f t="shared" ref="D101:D109" si="14">+IF(B101&gt;=0,C101*B101," ")</f>
        <v>0</v>
      </c>
      <c r="E101" s="55"/>
      <c r="F101" s="56" t="str">
        <f t="shared" ref="F101:F130" si="15">+IF(E101&gt;0,I100,"")</f>
        <v/>
      </c>
      <c r="G101" s="56" t="str">
        <f t="shared" ref="G101:G130" si="16">+IF(E101&gt;0,F101*E101," ")</f>
        <v xml:space="preserve"> </v>
      </c>
      <c r="H101" s="57">
        <f>+B101-E101</f>
        <v>0</v>
      </c>
      <c r="I101" s="56">
        <f>+C101</f>
        <v>0</v>
      </c>
      <c r="J101" s="58">
        <f>+D101</f>
        <v>0</v>
      </c>
    </row>
    <row r="102" spans="1:10">
      <c r="A102" s="59"/>
      <c r="B102" s="57"/>
      <c r="C102" s="56"/>
      <c r="D102" s="56">
        <f t="shared" si="14"/>
        <v>0</v>
      </c>
      <c r="E102" s="57"/>
      <c r="F102" s="56" t="str">
        <f t="shared" si="15"/>
        <v/>
      </c>
      <c r="G102" s="56" t="str">
        <f t="shared" si="16"/>
        <v xml:space="preserve"> </v>
      </c>
      <c r="H102" s="57">
        <f t="shared" ref="H102:H130" si="17">+H101+B102-E102</f>
        <v>0</v>
      </c>
      <c r="I102" s="56">
        <f t="shared" ref="I102:I130" si="18">+IF(D102&gt;0,((J101+D102)/H102),I101)</f>
        <v>0</v>
      </c>
      <c r="J102" s="56">
        <f t="shared" ref="J102:J130" si="19">+I102*H102</f>
        <v>0</v>
      </c>
    </row>
    <row r="103" spans="1:10">
      <c r="A103" s="59"/>
      <c r="B103" s="57"/>
      <c r="C103" s="56"/>
      <c r="D103" s="56">
        <f t="shared" si="14"/>
        <v>0</v>
      </c>
      <c r="E103" s="57"/>
      <c r="F103" s="56" t="str">
        <f t="shared" si="15"/>
        <v/>
      </c>
      <c r="G103" s="56" t="str">
        <f t="shared" si="16"/>
        <v xml:space="preserve"> </v>
      </c>
      <c r="H103" s="57">
        <f t="shared" si="17"/>
        <v>0</v>
      </c>
      <c r="I103" s="56">
        <f t="shared" si="18"/>
        <v>0</v>
      </c>
      <c r="J103" s="56">
        <f t="shared" si="19"/>
        <v>0</v>
      </c>
    </row>
    <row r="104" spans="1:10">
      <c r="A104" s="59"/>
      <c r="B104" s="57"/>
      <c r="C104" s="56"/>
      <c r="D104" s="56">
        <f t="shared" si="14"/>
        <v>0</v>
      </c>
      <c r="E104" s="57"/>
      <c r="F104" s="56" t="str">
        <f t="shared" si="15"/>
        <v/>
      </c>
      <c r="G104" s="56" t="str">
        <f t="shared" si="16"/>
        <v xml:space="preserve"> </v>
      </c>
      <c r="H104" s="57">
        <f t="shared" si="17"/>
        <v>0</v>
      </c>
      <c r="I104" s="56">
        <f t="shared" si="18"/>
        <v>0</v>
      </c>
      <c r="J104" s="56">
        <f t="shared" si="19"/>
        <v>0</v>
      </c>
    </row>
    <row r="105" spans="1:10">
      <c r="A105" s="59"/>
      <c r="B105" s="57"/>
      <c r="C105" s="56"/>
      <c r="D105" s="56">
        <f t="shared" si="14"/>
        <v>0</v>
      </c>
      <c r="E105" s="57"/>
      <c r="F105" s="56" t="str">
        <f t="shared" si="15"/>
        <v/>
      </c>
      <c r="G105" s="56" t="str">
        <f t="shared" si="16"/>
        <v xml:space="preserve"> </v>
      </c>
      <c r="H105" s="57">
        <f t="shared" si="17"/>
        <v>0</v>
      </c>
      <c r="I105" s="56">
        <f t="shared" si="18"/>
        <v>0</v>
      </c>
      <c r="J105" s="56">
        <f t="shared" si="19"/>
        <v>0</v>
      </c>
    </row>
    <row r="106" spans="1:10">
      <c r="A106" s="59"/>
      <c r="B106" s="57"/>
      <c r="C106" s="56"/>
      <c r="D106" s="56">
        <f t="shared" si="14"/>
        <v>0</v>
      </c>
      <c r="E106" s="57"/>
      <c r="F106" s="56" t="str">
        <f t="shared" si="15"/>
        <v/>
      </c>
      <c r="G106" s="56" t="str">
        <f t="shared" si="16"/>
        <v xml:space="preserve"> </v>
      </c>
      <c r="H106" s="57">
        <f t="shared" si="17"/>
        <v>0</v>
      </c>
      <c r="I106" s="56">
        <f t="shared" si="18"/>
        <v>0</v>
      </c>
      <c r="J106" s="56">
        <f t="shared" si="19"/>
        <v>0</v>
      </c>
    </row>
    <row r="107" spans="1:10">
      <c r="A107" s="59"/>
      <c r="B107" s="57"/>
      <c r="C107" s="56"/>
      <c r="D107" s="56">
        <f t="shared" si="14"/>
        <v>0</v>
      </c>
      <c r="E107" s="57"/>
      <c r="F107" s="56" t="str">
        <f t="shared" si="15"/>
        <v/>
      </c>
      <c r="G107" s="56" t="str">
        <f t="shared" si="16"/>
        <v xml:space="preserve"> </v>
      </c>
      <c r="H107" s="57">
        <f t="shared" si="17"/>
        <v>0</v>
      </c>
      <c r="I107" s="56">
        <f t="shared" si="18"/>
        <v>0</v>
      </c>
      <c r="J107" s="56">
        <f t="shared" si="19"/>
        <v>0</v>
      </c>
    </row>
    <row r="108" spans="1:10">
      <c r="A108" s="59"/>
      <c r="B108" s="57"/>
      <c r="C108" s="56"/>
      <c r="D108" s="56">
        <f t="shared" si="14"/>
        <v>0</v>
      </c>
      <c r="E108" s="57"/>
      <c r="F108" s="56" t="str">
        <f t="shared" si="15"/>
        <v/>
      </c>
      <c r="G108" s="56" t="str">
        <f t="shared" si="16"/>
        <v xml:space="preserve"> </v>
      </c>
      <c r="H108" s="57">
        <f t="shared" si="17"/>
        <v>0</v>
      </c>
      <c r="I108" s="56">
        <f t="shared" si="18"/>
        <v>0</v>
      </c>
      <c r="J108" s="56">
        <f t="shared" si="19"/>
        <v>0</v>
      </c>
    </row>
    <row r="109" spans="1:10">
      <c r="A109" s="59"/>
      <c r="B109" s="57"/>
      <c r="C109" s="56"/>
      <c r="D109" s="56">
        <f t="shared" si="14"/>
        <v>0</v>
      </c>
      <c r="E109" s="57"/>
      <c r="F109" s="56" t="str">
        <f t="shared" si="15"/>
        <v/>
      </c>
      <c r="G109" s="56" t="str">
        <f t="shared" si="16"/>
        <v xml:space="preserve"> </v>
      </c>
      <c r="H109" s="57">
        <f t="shared" si="17"/>
        <v>0</v>
      </c>
      <c r="I109" s="56">
        <f t="shared" si="18"/>
        <v>0</v>
      </c>
      <c r="J109" s="56">
        <f t="shared" si="19"/>
        <v>0</v>
      </c>
    </row>
    <row r="110" spans="1:10">
      <c r="A110" s="59"/>
      <c r="B110" s="57"/>
      <c r="C110" s="56"/>
      <c r="D110" s="56">
        <f>+IF(B110&gt;=0,C110*B110,"")</f>
        <v>0</v>
      </c>
      <c r="E110" s="57"/>
      <c r="F110" s="56" t="str">
        <f t="shared" si="15"/>
        <v/>
      </c>
      <c r="G110" s="56" t="str">
        <f t="shared" si="16"/>
        <v xml:space="preserve"> </v>
      </c>
      <c r="H110" s="57">
        <f t="shared" si="17"/>
        <v>0</v>
      </c>
      <c r="I110" s="56">
        <f t="shared" si="18"/>
        <v>0</v>
      </c>
      <c r="J110" s="56">
        <f t="shared" si="19"/>
        <v>0</v>
      </c>
    </row>
    <row r="111" spans="1:10">
      <c r="A111" s="59"/>
      <c r="B111" s="57"/>
      <c r="C111" s="56"/>
      <c r="D111" s="56">
        <f t="shared" ref="D111:D130" si="20">+IF(B111&gt;=0,C111*B111," ")</f>
        <v>0</v>
      </c>
      <c r="E111" s="57"/>
      <c r="F111" s="56" t="str">
        <f t="shared" si="15"/>
        <v/>
      </c>
      <c r="G111" s="56" t="str">
        <f t="shared" si="16"/>
        <v xml:space="preserve"> </v>
      </c>
      <c r="H111" s="57">
        <f t="shared" si="17"/>
        <v>0</v>
      </c>
      <c r="I111" s="56">
        <f t="shared" si="18"/>
        <v>0</v>
      </c>
      <c r="J111" s="56">
        <f t="shared" si="19"/>
        <v>0</v>
      </c>
    </row>
    <row r="112" spans="1:10">
      <c r="A112" s="59"/>
      <c r="B112" s="57"/>
      <c r="C112" s="56"/>
      <c r="D112" s="56">
        <f t="shared" si="20"/>
        <v>0</v>
      </c>
      <c r="E112" s="57"/>
      <c r="F112" s="56" t="str">
        <f t="shared" si="15"/>
        <v/>
      </c>
      <c r="G112" s="56" t="str">
        <f t="shared" si="16"/>
        <v xml:space="preserve"> </v>
      </c>
      <c r="H112" s="57">
        <f t="shared" si="17"/>
        <v>0</v>
      </c>
      <c r="I112" s="56">
        <f t="shared" si="18"/>
        <v>0</v>
      </c>
      <c r="J112" s="56">
        <f t="shared" si="19"/>
        <v>0</v>
      </c>
    </row>
    <row r="113" spans="1:10">
      <c r="A113" s="59"/>
      <c r="B113" s="57"/>
      <c r="C113" s="56"/>
      <c r="D113" s="56">
        <f t="shared" si="20"/>
        <v>0</v>
      </c>
      <c r="E113" s="57"/>
      <c r="F113" s="56" t="str">
        <f t="shared" si="15"/>
        <v/>
      </c>
      <c r="G113" s="56" t="str">
        <f t="shared" si="16"/>
        <v xml:space="preserve"> </v>
      </c>
      <c r="H113" s="57">
        <f t="shared" si="17"/>
        <v>0</v>
      </c>
      <c r="I113" s="56">
        <f t="shared" si="18"/>
        <v>0</v>
      </c>
      <c r="J113" s="56">
        <f t="shared" si="19"/>
        <v>0</v>
      </c>
    </row>
    <row r="114" spans="1:10">
      <c r="A114" s="59"/>
      <c r="B114" s="57"/>
      <c r="C114" s="56"/>
      <c r="D114" s="56">
        <f t="shared" si="20"/>
        <v>0</v>
      </c>
      <c r="E114" s="57"/>
      <c r="F114" s="56" t="str">
        <f t="shared" si="15"/>
        <v/>
      </c>
      <c r="G114" s="56" t="str">
        <f t="shared" si="16"/>
        <v xml:space="preserve"> </v>
      </c>
      <c r="H114" s="57">
        <f t="shared" si="17"/>
        <v>0</v>
      </c>
      <c r="I114" s="56">
        <f t="shared" si="18"/>
        <v>0</v>
      </c>
      <c r="J114" s="56">
        <f t="shared" si="19"/>
        <v>0</v>
      </c>
    </row>
    <row r="115" spans="1:10">
      <c r="A115" s="59"/>
      <c r="B115" s="57"/>
      <c r="C115" s="56"/>
      <c r="D115" s="56">
        <f t="shared" si="20"/>
        <v>0</v>
      </c>
      <c r="E115" s="57"/>
      <c r="F115" s="56" t="str">
        <f t="shared" si="15"/>
        <v/>
      </c>
      <c r="G115" s="56" t="str">
        <f t="shared" si="16"/>
        <v xml:space="preserve"> </v>
      </c>
      <c r="H115" s="57">
        <f t="shared" si="17"/>
        <v>0</v>
      </c>
      <c r="I115" s="56">
        <f t="shared" si="18"/>
        <v>0</v>
      </c>
      <c r="J115" s="56">
        <f t="shared" si="19"/>
        <v>0</v>
      </c>
    </row>
    <row r="116" spans="1:10">
      <c r="A116" s="59"/>
      <c r="B116" s="57"/>
      <c r="C116" s="56"/>
      <c r="D116" s="56">
        <f t="shared" si="20"/>
        <v>0</v>
      </c>
      <c r="E116" s="57"/>
      <c r="F116" s="56" t="str">
        <f t="shared" si="15"/>
        <v/>
      </c>
      <c r="G116" s="56" t="str">
        <f t="shared" si="16"/>
        <v xml:space="preserve"> </v>
      </c>
      <c r="H116" s="57">
        <f t="shared" si="17"/>
        <v>0</v>
      </c>
      <c r="I116" s="56">
        <f t="shared" si="18"/>
        <v>0</v>
      </c>
      <c r="J116" s="56">
        <f t="shared" si="19"/>
        <v>0</v>
      </c>
    </row>
    <row r="117" spans="1:10">
      <c r="A117" s="59"/>
      <c r="B117" s="57"/>
      <c r="C117" s="56"/>
      <c r="D117" s="56">
        <f t="shared" si="20"/>
        <v>0</v>
      </c>
      <c r="E117" s="57"/>
      <c r="F117" s="56" t="str">
        <f t="shared" si="15"/>
        <v/>
      </c>
      <c r="G117" s="56" t="str">
        <f t="shared" si="16"/>
        <v xml:space="preserve"> </v>
      </c>
      <c r="H117" s="57">
        <f t="shared" si="17"/>
        <v>0</v>
      </c>
      <c r="I117" s="56">
        <f t="shared" si="18"/>
        <v>0</v>
      </c>
      <c r="J117" s="56">
        <f t="shared" si="19"/>
        <v>0</v>
      </c>
    </row>
    <row r="118" spans="1:10">
      <c r="A118" s="59"/>
      <c r="B118" s="57"/>
      <c r="C118" s="56"/>
      <c r="D118" s="56">
        <f t="shared" si="20"/>
        <v>0</v>
      </c>
      <c r="E118" s="57"/>
      <c r="F118" s="56" t="str">
        <f t="shared" si="15"/>
        <v/>
      </c>
      <c r="G118" s="56" t="str">
        <f t="shared" si="16"/>
        <v xml:space="preserve"> </v>
      </c>
      <c r="H118" s="57">
        <f t="shared" si="17"/>
        <v>0</v>
      </c>
      <c r="I118" s="56">
        <f t="shared" si="18"/>
        <v>0</v>
      </c>
      <c r="J118" s="56">
        <f t="shared" si="19"/>
        <v>0</v>
      </c>
    </row>
    <row r="119" spans="1:10">
      <c r="A119" s="59"/>
      <c r="B119" s="57"/>
      <c r="C119" s="56"/>
      <c r="D119" s="56">
        <f t="shared" si="20"/>
        <v>0</v>
      </c>
      <c r="E119" s="57"/>
      <c r="F119" s="56" t="str">
        <f t="shared" si="15"/>
        <v/>
      </c>
      <c r="G119" s="56" t="str">
        <f t="shared" si="16"/>
        <v xml:space="preserve"> </v>
      </c>
      <c r="H119" s="57">
        <f t="shared" si="17"/>
        <v>0</v>
      </c>
      <c r="I119" s="56">
        <f t="shared" si="18"/>
        <v>0</v>
      </c>
      <c r="J119" s="56">
        <f t="shared" si="19"/>
        <v>0</v>
      </c>
    </row>
    <row r="120" spans="1:10">
      <c r="A120" s="59"/>
      <c r="B120" s="57"/>
      <c r="C120" s="56"/>
      <c r="D120" s="56">
        <f t="shared" si="20"/>
        <v>0</v>
      </c>
      <c r="E120" s="57"/>
      <c r="F120" s="56" t="str">
        <f t="shared" si="15"/>
        <v/>
      </c>
      <c r="G120" s="56" t="str">
        <f t="shared" si="16"/>
        <v xml:space="preserve"> </v>
      </c>
      <c r="H120" s="57">
        <f t="shared" si="17"/>
        <v>0</v>
      </c>
      <c r="I120" s="56">
        <f t="shared" si="18"/>
        <v>0</v>
      </c>
      <c r="J120" s="56">
        <f t="shared" si="19"/>
        <v>0</v>
      </c>
    </row>
    <row r="121" spans="1:10">
      <c r="A121" s="59"/>
      <c r="B121" s="57"/>
      <c r="C121" s="56"/>
      <c r="D121" s="56">
        <f t="shared" si="20"/>
        <v>0</v>
      </c>
      <c r="E121" s="57"/>
      <c r="F121" s="56" t="str">
        <f t="shared" si="15"/>
        <v/>
      </c>
      <c r="G121" s="56" t="str">
        <f t="shared" si="16"/>
        <v xml:space="preserve"> </v>
      </c>
      <c r="H121" s="57">
        <f t="shared" si="17"/>
        <v>0</v>
      </c>
      <c r="I121" s="56">
        <f t="shared" si="18"/>
        <v>0</v>
      </c>
      <c r="J121" s="56">
        <f t="shared" si="19"/>
        <v>0</v>
      </c>
    </row>
    <row r="122" spans="1:10">
      <c r="A122" s="59"/>
      <c r="B122" s="57"/>
      <c r="C122" s="56"/>
      <c r="D122" s="56">
        <f t="shared" si="20"/>
        <v>0</v>
      </c>
      <c r="E122" s="57"/>
      <c r="F122" s="56" t="str">
        <f t="shared" si="15"/>
        <v/>
      </c>
      <c r="G122" s="56" t="str">
        <f t="shared" si="16"/>
        <v xml:space="preserve"> </v>
      </c>
      <c r="H122" s="57">
        <f t="shared" si="17"/>
        <v>0</v>
      </c>
      <c r="I122" s="56">
        <f t="shared" si="18"/>
        <v>0</v>
      </c>
      <c r="J122" s="56">
        <f t="shared" si="19"/>
        <v>0</v>
      </c>
    </row>
    <row r="123" spans="1:10">
      <c r="A123" s="59"/>
      <c r="B123" s="57"/>
      <c r="C123" s="56"/>
      <c r="D123" s="56">
        <f t="shared" si="20"/>
        <v>0</v>
      </c>
      <c r="E123" s="57"/>
      <c r="F123" s="56" t="str">
        <f t="shared" si="15"/>
        <v/>
      </c>
      <c r="G123" s="56" t="str">
        <f t="shared" si="16"/>
        <v xml:space="preserve"> </v>
      </c>
      <c r="H123" s="57">
        <f t="shared" si="17"/>
        <v>0</v>
      </c>
      <c r="I123" s="56">
        <f t="shared" si="18"/>
        <v>0</v>
      </c>
      <c r="J123" s="56">
        <f t="shared" si="19"/>
        <v>0</v>
      </c>
    </row>
    <row r="124" spans="1:10">
      <c r="A124" s="59"/>
      <c r="B124" s="57"/>
      <c r="C124" s="56"/>
      <c r="D124" s="56">
        <f t="shared" si="20"/>
        <v>0</v>
      </c>
      <c r="E124" s="57"/>
      <c r="F124" s="56" t="str">
        <f t="shared" si="15"/>
        <v/>
      </c>
      <c r="G124" s="56" t="str">
        <f t="shared" si="16"/>
        <v xml:space="preserve"> </v>
      </c>
      <c r="H124" s="57">
        <f t="shared" si="17"/>
        <v>0</v>
      </c>
      <c r="I124" s="56">
        <f t="shared" si="18"/>
        <v>0</v>
      </c>
      <c r="J124" s="56">
        <f t="shared" si="19"/>
        <v>0</v>
      </c>
    </row>
    <row r="125" spans="1:10">
      <c r="A125" s="59"/>
      <c r="B125" s="57"/>
      <c r="C125" s="56"/>
      <c r="D125" s="56">
        <f t="shared" si="20"/>
        <v>0</v>
      </c>
      <c r="E125" s="57"/>
      <c r="F125" s="56" t="str">
        <f t="shared" si="15"/>
        <v/>
      </c>
      <c r="G125" s="56" t="str">
        <f t="shared" si="16"/>
        <v xml:space="preserve"> </v>
      </c>
      <c r="H125" s="57">
        <f t="shared" si="17"/>
        <v>0</v>
      </c>
      <c r="I125" s="56">
        <f t="shared" si="18"/>
        <v>0</v>
      </c>
      <c r="J125" s="56">
        <f t="shared" si="19"/>
        <v>0</v>
      </c>
    </row>
    <row r="126" spans="1:10">
      <c r="A126" s="59"/>
      <c r="B126" s="57"/>
      <c r="C126" s="56"/>
      <c r="D126" s="56">
        <f t="shared" si="20"/>
        <v>0</v>
      </c>
      <c r="E126" s="57"/>
      <c r="F126" s="56" t="str">
        <f t="shared" si="15"/>
        <v/>
      </c>
      <c r="G126" s="56" t="str">
        <f t="shared" si="16"/>
        <v xml:space="preserve"> </v>
      </c>
      <c r="H126" s="57">
        <f t="shared" si="17"/>
        <v>0</v>
      </c>
      <c r="I126" s="56">
        <f t="shared" si="18"/>
        <v>0</v>
      </c>
      <c r="J126" s="56">
        <f t="shared" si="19"/>
        <v>0</v>
      </c>
    </row>
    <row r="127" spans="1:10">
      <c r="A127" s="59"/>
      <c r="B127" s="57"/>
      <c r="C127" s="56"/>
      <c r="D127" s="56">
        <f t="shared" si="20"/>
        <v>0</v>
      </c>
      <c r="E127" s="57"/>
      <c r="F127" s="56" t="str">
        <f t="shared" si="15"/>
        <v/>
      </c>
      <c r="G127" s="56" t="str">
        <f t="shared" si="16"/>
        <v xml:space="preserve"> </v>
      </c>
      <c r="H127" s="57">
        <f t="shared" si="17"/>
        <v>0</v>
      </c>
      <c r="I127" s="56">
        <f t="shared" si="18"/>
        <v>0</v>
      </c>
      <c r="J127" s="56">
        <f t="shared" si="19"/>
        <v>0</v>
      </c>
    </row>
    <row r="128" spans="1:10">
      <c r="A128" s="59"/>
      <c r="B128" s="57"/>
      <c r="C128" s="56"/>
      <c r="D128" s="56">
        <f t="shared" si="20"/>
        <v>0</v>
      </c>
      <c r="E128" s="57"/>
      <c r="F128" s="56" t="str">
        <f t="shared" si="15"/>
        <v/>
      </c>
      <c r="G128" s="56" t="str">
        <f t="shared" si="16"/>
        <v xml:space="preserve"> </v>
      </c>
      <c r="H128" s="57">
        <f t="shared" si="17"/>
        <v>0</v>
      </c>
      <c r="I128" s="56">
        <f t="shared" si="18"/>
        <v>0</v>
      </c>
      <c r="J128" s="56">
        <f t="shared" si="19"/>
        <v>0</v>
      </c>
    </row>
    <row r="129" spans="1:10">
      <c r="A129" s="59"/>
      <c r="B129" s="57"/>
      <c r="C129" s="56"/>
      <c r="D129" s="56">
        <f t="shared" si="20"/>
        <v>0</v>
      </c>
      <c r="E129" s="57"/>
      <c r="F129" s="56" t="str">
        <f t="shared" si="15"/>
        <v/>
      </c>
      <c r="G129" s="56" t="str">
        <f t="shared" si="16"/>
        <v xml:space="preserve"> </v>
      </c>
      <c r="H129" s="57">
        <f t="shared" si="17"/>
        <v>0</v>
      </c>
      <c r="I129" s="56">
        <f t="shared" si="18"/>
        <v>0</v>
      </c>
      <c r="J129" s="56">
        <f t="shared" si="19"/>
        <v>0</v>
      </c>
    </row>
    <row r="130" spans="1:10">
      <c r="A130" s="60"/>
      <c r="B130" s="57"/>
      <c r="C130" s="56"/>
      <c r="D130" s="56">
        <f t="shared" si="20"/>
        <v>0</v>
      </c>
      <c r="E130" s="57"/>
      <c r="F130" s="56" t="str">
        <f t="shared" si="15"/>
        <v/>
      </c>
      <c r="G130" s="56" t="str">
        <f t="shared" si="16"/>
        <v xml:space="preserve"> </v>
      </c>
      <c r="H130" s="57">
        <f t="shared" si="17"/>
        <v>0</v>
      </c>
      <c r="I130" s="56">
        <f t="shared" si="18"/>
        <v>0</v>
      </c>
      <c r="J130" s="56">
        <f t="shared" si="19"/>
        <v>0</v>
      </c>
    </row>
    <row r="134" spans="1:10">
      <c r="A134" s="354" t="s">
        <v>203</v>
      </c>
      <c r="B134" s="354"/>
      <c r="C134" s="354"/>
      <c r="D134" s="354"/>
      <c r="E134" s="354"/>
      <c r="F134" s="354"/>
      <c r="G134" s="354"/>
      <c r="H134" s="354"/>
      <c r="I134" s="354"/>
      <c r="J134" s="354"/>
    </row>
    <row r="136" spans="1:10">
      <c r="A136" s="354" t="s">
        <v>204</v>
      </c>
      <c r="B136" s="354"/>
      <c r="C136" s="354"/>
      <c r="D136" s="354"/>
      <c r="E136" s="354"/>
      <c r="F136" s="354"/>
      <c r="G136" s="354"/>
      <c r="H136" s="354"/>
      <c r="I136" s="354"/>
      <c r="J136" s="354"/>
    </row>
    <row r="137" spans="1:10">
      <c r="A137" s="45" t="s">
        <v>205</v>
      </c>
      <c r="B137" s="353" t="s">
        <v>129</v>
      </c>
      <c r="C137" s="353"/>
      <c r="D137" s="353"/>
      <c r="E137" s="353"/>
      <c r="F137" s="353"/>
      <c r="G137" s="45" t="s">
        <v>206</v>
      </c>
      <c r="H137" s="353"/>
      <c r="I137" s="353"/>
      <c r="J137" s="46"/>
    </row>
    <row r="138" spans="1:10">
      <c r="A138" s="45" t="s">
        <v>207</v>
      </c>
      <c r="B138" s="353" t="s">
        <v>129</v>
      </c>
      <c r="C138" s="353"/>
      <c r="D138" s="353"/>
      <c r="E138" s="353"/>
      <c r="F138" s="353"/>
      <c r="G138" s="47" t="s">
        <v>208</v>
      </c>
      <c r="H138" s="353"/>
      <c r="I138" s="353"/>
      <c r="J138" s="46"/>
    </row>
    <row r="139" spans="1:10">
      <c r="A139" s="45" t="s">
        <v>135</v>
      </c>
      <c r="B139" s="353" t="s">
        <v>129</v>
      </c>
      <c r="C139" s="353"/>
      <c r="D139" s="353"/>
      <c r="E139" s="45" t="s">
        <v>209</v>
      </c>
      <c r="F139" s="45"/>
      <c r="G139" s="45" t="s">
        <v>210</v>
      </c>
      <c r="H139" s="353" t="s">
        <v>129</v>
      </c>
      <c r="I139" s="353"/>
      <c r="J139" s="46"/>
    </row>
    <row r="140" spans="1:10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>
      <c r="B142" s="352" t="s">
        <v>125</v>
      </c>
      <c r="C142" s="352"/>
      <c r="D142" s="352"/>
      <c r="E142" s="352" t="s">
        <v>126</v>
      </c>
      <c r="F142" s="352"/>
      <c r="G142" s="352"/>
      <c r="H142" s="352" t="s">
        <v>127</v>
      </c>
      <c r="I142" s="352"/>
      <c r="J142" s="352"/>
    </row>
    <row r="143" spans="1:10" ht="22.5">
      <c r="A143" s="335" t="s">
        <v>124</v>
      </c>
      <c r="B143" s="61" t="s">
        <v>211</v>
      </c>
      <c r="C143" s="51" t="s">
        <v>212</v>
      </c>
      <c r="D143" s="51" t="s">
        <v>213</v>
      </c>
      <c r="E143" s="335" t="s">
        <v>211</v>
      </c>
      <c r="F143" s="51" t="s">
        <v>212</v>
      </c>
      <c r="G143" s="335" t="s">
        <v>213</v>
      </c>
      <c r="H143" s="335" t="s">
        <v>211</v>
      </c>
      <c r="I143" s="51" t="s">
        <v>212</v>
      </c>
      <c r="J143" s="335" t="s">
        <v>213</v>
      </c>
    </row>
    <row r="144" spans="1:10">
      <c r="A144" s="335" t="s">
        <v>128</v>
      </c>
      <c r="B144" s="52"/>
      <c r="C144" s="53"/>
      <c r="D144" s="54">
        <f t="shared" ref="D144:D152" si="21">+IF(B144&gt;=0,C144*B144," ")</f>
        <v>0</v>
      </c>
      <c r="E144" s="55"/>
      <c r="F144" s="56" t="str">
        <f t="shared" ref="F144:F173" si="22">+IF(E144&gt;0,I143,"")</f>
        <v/>
      </c>
      <c r="G144" s="56" t="str">
        <f t="shared" ref="G144:G173" si="23">+IF(E144&gt;0,F144*E144," ")</f>
        <v xml:space="preserve"> </v>
      </c>
      <c r="H144" s="57">
        <f>+B144-E144</f>
        <v>0</v>
      </c>
      <c r="I144" s="56">
        <f>+C144</f>
        <v>0</v>
      </c>
      <c r="J144" s="58">
        <f>+D144</f>
        <v>0</v>
      </c>
    </row>
    <row r="145" spans="1:10">
      <c r="A145" s="59"/>
      <c r="B145" s="57"/>
      <c r="C145" s="56"/>
      <c r="D145" s="56">
        <f t="shared" si="21"/>
        <v>0</v>
      </c>
      <c r="E145" s="57"/>
      <c r="F145" s="56" t="str">
        <f t="shared" si="22"/>
        <v/>
      </c>
      <c r="G145" s="56" t="str">
        <f t="shared" si="23"/>
        <v xml:space="preserve"> </v>
      </c>
      <c r="H145" s="57">
        <f t="shared" ref="H145:H173" si="24">+H144+B145-E145</f>
        <v>0</v>
      </c>
      <c r="I145" s="56">
        <f t="shared" ref="I145:I173" si="25">+IF(D145&gt;0,((J144+D145)/H145),I144)</f>
        <v>0</v>
      </c>
      <c r="J145" s="56">
        <f t="shared" ref="J145:J173" si="26">+I145*H145</f>
        <v>0</v>
      </c>
    </row>
    <row r="146" spans="1:10">
      <c r="A146" s="59"/>
      <c r="B146" s="57"/>
      <c r="C146" s="56"/>
      <c r="D146" s="56">
        <f t="shared" si="21"/>
        <v>0</v>
      </c>
      <c r="E146" s="57"/>
      <c r="F146" s="56" t="str">
        <f t="shared" si="22"/>
        <v/>
      </c>
      <c r="G146" s="56" t="str">
        <f t="shared" si="23"/>
        <v xml:space="preserve"> </v>
      </c>
      <c r="H146" s="57">
        <f t="shared" si="24"/>
        <v>0</v>
      </c>
      <c r="I146" s="56">
        <f t="shared" si="25"/>
        <v>0</v>
      </c>
      <c r="J146" s="56">
        <f t="shared" si="26"/>
        <v>0</v>
      </c>
    </row>
    <row r="147" spans="1:10">
      <c r="A147" s="59"/>
      <c r="B147" s="57"/>
      <c r="C147" s="56"/>
      <c r="D147" s="56">
        <f t="shared" si="21"/>
        <v>0</v>
      </c>
      <c r="E147" s="57"/>
      <c r="F147" s="56" t="str">
        <f t="shared" si="22"/>
        <v/>
      </c>
      <c r="G147" s="56" t="str">
        <f t="shared" si="23"/>
        <v xml:space="preserve"> </v>
      </c>
      <c r="H147" s="57">
        <f t="shared" si="24"/>
        <v>0</v>
      </c>
      <c r="I147" s="56">
        <f t="shared" si="25"/>
        <v>0</v>
      </c>
      <c r="J147" s="56">
        <f t="shared" si="26"/>
        <v>0</v>
      </c>
    </row>
    <row r="148" spans="1:10">
      <c r="A148" s="59"/>
      <c r="B148" s="57"/>
      <c r="C148" s="56"/>
      <c r="D148" s="56">
        <f t="shared" si="21"/>
        <v>0</v>
      </c>
      <c r="E148" s="57"/>
      <c r="F148" s="56" t="str">
        <f t="shared" si="22"/>
        <v/>
      </c>
      <c r="G148" s="56" t="str">
        <f t="shared" si="23"/>
        <v xml:space="preserve"> </v>
      </c>
      <c r="H148" s="57">
        <f t="shared" si="24"/>
        <v>0</v>
      </c>
      <c r="I148" s="56">
        <f t="shared" si="25"/>
        <v>0</v>
      </c>
      <c r="J148" s="56">
        <f t="shared" si="26"/>
        <v>0</v>
      </c>
    </row>
    <row r="149" spans="1:10">
      <c r="A149" s="59"/>
      <c r="B149" s="57"/>
      <c r="C149" s="56"/>
      <c r="D149" s="56">
        <f t="shared" si="21"/>
        <v>0</v>
      </c>
      <c r="E149" s="57"/>
      <c r="F149" s="56" t="str">
        <f t="shared" si="22"/>
        <v/>
      </c>
      <c r="G149" s="56" t="str">
        <f t="shared" si="23"/>
        <v xml:space="preserve"> </v>
      </c>
      <c r="H149" s="57">
        <f t="shared" si="24"/>
        <v>0</v>
      </c>
      <c r="I149" s="56">
        <f t="shared" si="25"/>
        <v>0</v>
      </c>
      <c r="J149" s="56">
        <f t="shared" si="26"/>
        <v>0</v>
      </c>
    </row>
    <row r="150" spans="1:10">
      <c r="A150" s="59"/>
      <c r="B150" s="57"/>
      <c r="C150" s="56"/>
      <c r="D150" s="56">
        <f t="shared" si="21"/>
        <v>0</v>
      </c>
      <c r="E150" s="57"/>
      <c r="F150" s="56" t="str">
        <f t="shared" si="22"/>
        <v/>
      </c>
      <c r="G150" s="56" t="str">
        <f t="shared" si="23"/>
        <v xml:space="preserve"> </v>
      </c>
      <c r="H150" s="57">
        <f t="shared" si="24"/>
        <v>0</v>
      </c>
      <c r="I150" s="56">
        <f t="shared" si="25"/>
        <v>0</v>
      </c>
      <c r="J150" s="56">
        <f t="shared" si="26"/>
        <v>0</v>
      </c>
    </row>
    <row r="151" spans="1:10">
      <c r="A151" s="59"/>
      <c r="B151" s="57"/>
      <c r="C151" s="56"/>
      <c r="D151" s="56">
        <f t="shared" si="21"/>
        <v>0</v>
      </c>
      <c r="E151" s="57"/>
      <c r="F151" s="56" t="str">
        <f t="shared" si="22"/>
        <v/>
      </c>
      <c r="G151" s="56" t="str">
        <f t="shared" si="23"/>
        <v xml:space="preserve"> </v>
      </c>
      <c r="H151" s="57">
        <f t="shared" si="24"/>
        <v>0</v>
      </c>
      <c r="I151" s="56">
        <f t="shared" si="25"/>
        <v>0</v>
      </c>
      <c r="J151" s="56">
        <f t="shared" si="26"/>
        <v>0</v>
      </c>
    </row>
    <row r="152" spans="1:10">
      <c r="A152" s="59"/>
      <c r="B152" s="57"/>
      <c r="C152" s="56"/>
      <c r="D152" s="56">
        <f t="shared" si="21"/>
        <v>0</v>
      </c>
      <c r="E152" s="57"/>
      <c r="F152" s="56" t="str">
        <f t="shared" si="22"/>
        <v/>
      </c>
      <c r="G152" s="56" t="str">
        <f t="shared" si="23"/>
        <v xml:space="preserve"> </v>
      </c>
      <c r="H152" s="57">
        <f t="shared" si="24"/>
        <v>0</v>
      </c>
      <c r="I152" s="56">
        <f t="shared" si="25"/>
        <v>0</v>
      </c>
      <c r="J152" s="56">
        <f t="shared" si="26"/>
        <v>0</v>
      </c>
    </row>
    <row r="153" spans="1:10">
      <c r="A153" s="59"/>
      <c r="B153" s="57"/>
      <c r="C153" s="56"/>
      <c r="D153" s="56">
        <f>+IF(B153&gt;=0,C153*B153,"")</f>
        <v>0</v>
      </c>
      <c r="E153" s="57"/>
      <c r="F153" s="56" t="str">
        <f t="shared" si="22"/>
        <v/>
      </c>
      <c r="G153" s="56" t="str">
        <f t="shared" si="23"/>
        <v xml:space="preserve"> </v>
      </c>
      <c r="H153" s="57">
        <f t="shared" si="24"/>
        <v>0</v>
      </c>
      <c r="I153" s="56">
        <f t="shared" si="25"/>
        <v>0</v>
      </c>
      <c r="J153" s="56">
        <f t="shared" si="26"/>
        <v>0</v>
      </c>
    </row>
    <row r="154" spans="1:10">
      <c r="A154" s="59"/>
      <c r="B154" s="57"/>
      <c r="C154" s="56"/>
      <c r="D154" s="56">
        <f t="shared" ref="D154:D173" si="27">+IF(B154&gt;=0,C154*B154," ")</f>
        <v>0</v>
      </c>
      <c r="E154" s="57"/>
      <c r="F154" s="56" t="str">
        <f t="shared" si="22"/>
        <v/>
      </c>
      <c r="G154" s="56" t="str">
        <f t="shared" si="23"/>
        <v xml:space="preserve"> </v>
      </c>
      <c r="H154" s="57">
        <f t="shared" si="24"/>
        <v>0</v>
      </c>
      <c r="I154" s="56">
        <f t="shared" si="25"/>
        <v>0</v>
      </c>
      <c r="J154" s="56">
        <f t="shared" si="26"/>
        <v>0</v>
      </c>
    </row>
    <row r="155" spans="1:10">
      <c r="A155" s="59"/>
      <c r="B155" s="57"/>
      <c r="C155" s="56"/>
      <c r="D155" s="56">
        <f t="shared" si="27"/>
        <v>0</v>
      </c>
      <c r="E155" s="57"/>
      <c r="F155" s="56" t="str">
        <f t="shared" si="22"/>
        <v/>
      </c>
      <c r="G155" s="56" t="str">
        <f t="shared" si="23"/>
        <v xml:space="preserve"> </v>
      </c>
      <c r="H155" s="57">
        <f t="shared" si="24"/>
        <v>0</v>
      </c>
      <c r="I155" s="56">
        <f t="shared" si="25"/>
        <v>0</v>
      </c>
      <c r="J155" s="56">
        <f t="shared" si="26"/>
        <v>0</v>
      </c>
    </row>
    <row r="156" spans="1:10">
      <c r="A156" s="59"/>
      <c r="B156" s="57"/>
      <c r="C156" s="56"/>
      <c r="D156" s="56">
        <f t="shared" si="27"/>
        <v>0</v>
      </c>
      <c r="E156" s="57"/>
      <c r="F156" s="56" t="str">
        <f t="shared" si="22"/>
        <v/>
      </c>
      <c r="G156" s="56" t="str">
        <f t="shared" si="23"/>
        <v xml:space="preserve"> </v>
      </c>
      <c r="H156" s="57">
        <f t="shared" si="24"/>
        <v>0</v>
      </c>
      <c r="I156" s="56">
        <f t="shared" si="25"/>
        <v>0</v>
      </c>
      <c r="J156" s="56">
        <f t="shared" si="26"/>
        <v>0</v>
      </c>
    </row>
    <row r="157" spans="1:10">
      <c r="A157" s="59"/>
      <c r="B157" s="57"/>
      <c r="C157" s="56"/>
      <c r="D157" s="56">
        <f t="shared" si="27"/>
        <v>0</v>
      </c>
      <c r="E157" s="57"/>
      <c r="F157" s="56" t="str">
        <f t="shared" si="22"/>
        <v/>
      </c>
      <c r="G157" s="56" t="str">
        <f t="shared" si="23"/>
        <v xml:space="preserve"> </v>
      </c>
      <c r="H157" s="57">
        <f t="shared" si="24"/>
        <v>0</v>
      </c>
      <c r="I157" s="56">
        <f t="shared" si="25"/>
        <v>0</v>
      </c>
      <c r="J157" s="56">
        <f t="shared" si="26"/>
        <v>0</v>
      </c>
    </row>
    <row r="158" spans="1:10">
      <c r="A158" s="59"/>
      <c r="B158" s="57"/>
      <c r="C158" s="56"/>
      <c r="D158" s="56">
        <f t="shared" si="27"/>
        <v>0</v>
      </c>
      <c r="E158" s="57"/>
      <c r="F158" s="56" t="str">
        <f t="shared" si="22"/>
        <v/>
      </c>
      <c r="G158" s="56" t="str">
        <f t="shared" si="23"/>
        <v xml:space="preserve"> </v>
      </c>
      <c r="H158" s="57">
        <f t="shared" si="24"/>
        <v>0</v>
      </c>
      <c r="I158" s="56">
        <f t="shared" si="25"/>
        <v>0</v>
      </c>
      <c r="J158" s="56">
        <f t="shared" si="26"/>
        <v>0</v>
      </c>
    </row>
    <row r="159" spans="1:10">
      <c r="A159" s="59"/>
      <c r="B159" s="57"/>
      <c r="C159" s="56"/>
      <c r="D159" s="56">
        <f t="shared" si="27"/>
        <v>0</v>
      </c>
      <c r="E159" s="57"/>
      <c r="F159" s="56" t="str">
        <f t="shared" si="22"/>
        <v/>
      </c>
      <c r="G159" s="56" t="str">
        <f t="shared" si="23"/>
        <v xml:space="preserve"> </v>
      </c>
      <c r="H159" s="57">
        <f t="shared" si="24"/>
        <v>0</v>
      </c>
      <c r="I159" s="56">
        <f t="shared" si="25"/>
        <v>0</v>
      </c>
      <c r="J159" s="56">
        <f t="shared" si="26"/>
        <v>0</v>
      </c>
    </row>
    <row r="160" spans="1:10">
      <c r="A160" s="59"/>
      <c r="B160" s="57"/>
      <c r="C160" s="56"/>
      <c r="D160" s="56">
        <f t="shared" si="27"/>
        <v>0</v>
      </c>
      <c r="E160" s="57"/>
      <c r="F160" s="56" t="str">
        <f t="shared" si="22"/>
        <v/>
      </c>
      <c r="G160" s="56" t="str">
        <f t="shared" si="23"/>
        <v xml:space="preserve"> </v>
      </c>
      <c r="H160" s="57">
        <f t="shared" si="24"/>
        <v>0</v>
      </c>
      <c r="I160" s="56">
        <f t="shared" si="25"/>
        <v>0</v>
      </c>
      <c r="J160" s="56">
        <f t="shared" si="26"/>
        <v>0</v>
      </c>
    </row>
    <row r="161" spans="1:10">
      <c r="A161" s="59"/>
      <c r="B161" s="57"/>
      <c r="C161" s="56"/>
      <c r="D161" s="56">
        <f t="shared" si="27"/>
        <v>0</v>
      </c>
      <c r="E161" s="57"/>
      <c r="F161" s="56" t="str">
        <f t="shared" si="22"/>
        <v/>
      </c>
      <c r="G161" s="56" t="str">
        <f t="shared" si="23"/>
        <v xml:space="preserve"> </v>
      </c>
      <c r="H161" s="57">
        <f t="shared" si="24"/>
        <v>0</v>
      </c>
      <c r="I161" s="56">
        <f t="shared" si="25"/>
        <v>0</v>
      </c>
      <c r="J161" s="56">
        <f t="shared" si="26"/>
        <v>0</v>
      </c>
    </row>
    <row r="162" spans="1:10">
      <c r="A162" s="59"/>
      <c r="B162" s="57"/>
      <c r="C162" s="56"/>
      <c r="D162" s="56">
        <f t="shared" si="27"/>
        <v>0</v>
      </c>
      <c r="E162" s="57"/>
      <c r="F162" s="56" t="str">
        <f t="shared" si="22"/>
        <v/>
      </c>
      <c r="G162" s="56" t="str">
        <f t="shared" si="23"/>
        <v xml:space="preserve"> </v>
      </c>
      <c r="H162" s="57">
        <f t="shared" si="24"/>
        <v>0</v>
      </c>
      <c r="I162" s="56">
        <f t="shared" si="25"/>
        <v>0</v>
      </c>
      <c r="J162" s="56">
        <f t="shared" si="26"/>
        <v>0</v>
      </c>
    </row>
    <row r="163" spans="1:10">
      <c r="A163" s="59"/>
      <c r="B163" s="57"/>
      <c r="C163" s="56"/>
      <c r="D163" s="56">
        <f t="shared" si="27"/>
        <v>0</v>
      </c>
      <c r="E163" s="57"/>
      <c r="F163" s="56" t="str">
        <f t="shared" si="22"/>
        <v/>
      </c>
      <c r="G163" s="56" t="str">
        <f t="shared" si="23"/>
        <v xml:space="preserve"> </v>
      </c>
      <c r="H163" s="57">
        <f t="shared" si="24"/>
        <v>0</v>
      </c>
      <c r="I163" s="56">
        <f t="shared" si="25"/>
        <v>0</v>
      </c>
      <c r="J163" s="56">
        <f t="shared" si="26"/>
        <v>0</v>
      </c>
    </row>
    <row r="164" spans="1:10">
      <c r="A164" s="59"/>
      <c r="B164" s="57"/>
      <c r="C164" s="56"/>
      <c r="D164" s="56">
        <f t="shared" si="27"/>
        <v>0</v>
      </c>
      <c r="E164" s="57"/>
      <c r="F164" s="56" t="str">
        <f t="shared" si="22"/>
        <v/>
      </c>
      <c r="G164" s="56" t="str">
        <f t="shared" si="23"/>
        <v xml:space="preserve"> </v>
      </c>
      <c r="H164" s="57">
        <f t="shared" si="24"/>
        <v>0</v>
      </c>
      <c r="I164" s="56">
        <f t="shared" si="25"/>
        <v>0</v>
      </c>
      <c r="J164" s="56">
        <f t="shared" si="26"/>
        <v>0</v>
      </c>
    </row>
    <row r="165" spans="1:10">
      <c r="A165" s="59"/>
      <c r="B165" s="57"/>
      <c r="C165" s="56"/>
      <c r="D165" s="56">
        <f t="shared" si="27"/>
        <v>0</v>
      </c>
      <c r="E165" s="57"/>
      <c r="F165" s="56" t="str">
        <f t="shared" si="22"/>
        <v/>
      </c>
      <c r="G165" s="56" t="str">
        <f t="shared" si="23"/>
        <v xml:space="preserve"> </v>
      </c>
      <c r="H165" s="57">
        <f t="shared" si="24"/>
        <v>0</v>
      </c>
      <c r="I165" s="56">
        <f t="shared" si="25"/>
        <v>0</v>
      </c>
      <c r="J165" s="56">
        <f t="shared" si="26"/>
        <v>0</v>
      </c>
    </row>
    <row r="166" spans="1:10">
      <c r="A166" s="59"/>
      <c r="B166" s="57"/>
      <c r="C166" s="56"/>
      <c r="D166" s="56">
        <f t="shared" si="27"/>
        <v>0</v>
      </c>
      <c r="E166" s="57"/>
      <c r="F166" s="56" t="str">
        <f t="shared" si="22"/>
        <v/>
      </c>
      <c r="G166" s="56" t="str">
        <f t="shared" si="23"/>
        <v xml:space="preserve"> </v>
      </c>
      <c r="H166" s="57">
        <f t="shared" si="24"/>
        <v>0</v>
      </c>
      <c r="I166" s="56">
        <f t="shared" si="25"/>
        <v>0</v>
      </c>
      <c r="J166" s="56">
        <f t="shared" si="26"/>
        <v>0</v>
      </c>
    </row>
    <row r="167" spans="1:10">
      <c r="A167" s="59"/>
      <c r="B167" s="57"/>
      <c r="C167" s="56"/>
      <c r="D167" s="56">
        <f t="shared" si="27"/>
        <v>0</v>
      </c>
      <c r="E167" s="57"/>
      <c r="F167" s="56" t="str">
        <f t="shared" si="22"/>
        <v/>
      </c>
      <c r="G167" s="56" t="str">
        <f t="shared" si="23"/>
        <v xml:space="preserve"> </v>
      </c>
      <c r="H167" s="57">
        <f t="shared" si="24"/>
        <v>0</v>
      </c>
      <c r="I167" s="56">
        <f t="shared" si="25"/>
        <v>0</v>
      </c>
      <c r="J167" s="56">
        <f t="shared" si="26"/>
        <v>0</v>
      </c>
    </row>
    <row r="168" spans="1:10">
      <c r="A168" s="59"/>
      <c r="B168" s="57"/>
      <c r="C168" s="56"/>
      <c r="D168" s="56">
        <f t="shared" si="27"/>
        <v>0</v>
      </c>
      <c r="E168" s="57"/>
      <c r="F168" s="56" t="str">
        <f t="shared" si="22"/>
        <v/>
      </c>
      <c r="G168" s="56" t="str">
        <f t="shared" si="23"/>
        <v xml:space="preserve"> </v>
      </c>
      <c r="H168" s="57">
        <f t="shared" si="24"/>
        <v>0</v>
      </c>
      <c r="I168" s="56">
        <f t="shared" si="25"/>
        <v>0</v>
      </c>
      <c r="J168" s="56">
        <f t="shared" si="26"/>
        <v>0</v>
      </c>
    </row>
    <row r="169" spans="1:10">
      <c r="A169" s="59"/>
      <c r="B169" s="57"/>
      <c r="C169" s="56"/>
      <c r="D169" s="56">
        <f t="shared" si="27"/>
        <v>0</v>
      </c>
      <c r="E169" s="57"/>
      <c r="F169" s="56" t="str">
        <f t="shared" si="22"/>
        <v/>
      </c>
      <c r="G169" s="56" t="str">
        <f t="shared" si="23"/>
        <v xml:space="preserve"> </v>
      </c>
      <c r="H169" s="57">
        <f t="shared" si="24"/>
        <v>0</v>
      </c>
      <c r="I169" s="56">
        <f t="shared" si="25"/>
        <v>0</v>
      </c>
      <c r="J169" s="56">
        <f t="shared" si="26"/>
        <v>0</v>
      </c>
    </row>
    <row r="170" spans="1:10">
      <c r="A170" s="59"/>
      <c r="B170" s="57"/>
      <c r="C170" s="56"/>
      <c r="D170" s="56">
        <f t="shared" si="27"/>
        <v>0</v>
      </c>
      <c r="E170" s="57"/>
      <c r="F170" s="56" t="str">
        <f t="shared" si="22"/>
        <v/>
      </c>
      <c r="G170" s="56" t="str">
        <f t="shared" si="23"/>
        <v xml:space="preserve"> </v>
      </c>
      <c r="H170" s="57">
        <f t="shared" si="24"/>
        <v>0</v>
      </c>
      <c r="I170" s="56">
        <f t="shared" si="25"/>
        <v>0</v>
      </c>
      <c r="J170" s="56">
        <f t="shared" si="26"/>
        <v>0</v>
      </c>
    </row>
    <row r="171" spans="1:10">
      <c r="A171" s="59"/>
      <c r="B171" s="57"/>
      <c r="C171" s="56"/>
      <c r="D171" s="56">
        <f t="shared" si="27"/>
        <v>0</v>
      </c>
      <c r="E171" s="57"/>
      <c r="F171" s="56" t="str">
        <f t="shared" si="22"/>
        <v/>
      </c>
      <c r="G171" s="56" t="str">
        <f t="shared" si="23"/>
        <v xml:space="preserve"> </v>
      </c>
      <c r="H171" s="57">
        <f t="shared" si="24"/>
        <v>0</v>
      </c>
      <c r="I171" s="56">
        <f t="shared" si="25"/>
        <v>0</v>
      </c>
      <c r="J171" s="56">
        <f t="shared" si="26"/>
        <v>0</v>
      </c>
    </row>
    <row r="172" spans="1:10">
      <c r="A172" s="59"/>
      <c r="B172" s="57"/>
      <c r="C172" s="56"/>
      <c r="D172" s="56">
        <f t="shared" si="27"/>
        <v>0</v>
      </c>
      <c r="E172" s="57"/>
      <c r="F172" s="56" t="str">
        <f t="shared" si="22"/>
        <v/>
      </c>
      <c r="G172" s="56" t="str">
        <f t="shared" si="23"/>
        <v xml:space="preserve"> </v>
      </c>
      <c r="H172" s="57">
        <f t="shared" si="24"/>
        <v>0</v>
      </c>
      <c r="I172" s="56">
        <f t="shared" si="25"/>
        <v>0</v>
      </c>
      <c r="J172" s="56">
        <f t="shared" si="26"/>
        <v>0</v>
      </c>
    </row>
    <row r="173" spans="1:10">
      <c r="A173" s="60"/>
      <c r="B173" s="57"/>
      <c r="C173" s="56"/>
      <c r="D173" s="56">
        <f t="shared" si="27"/>
        <v>0</v>
      </c>
      <c r="E173" s="57"/>
      <c r="F173" s="56" t="str">
        <f t="shared" si="22"/>
        <v/>
      </c>
      <c r="G173" s="56" t="str">
        <f t="shared" si="23"/>
        <v xml:space="preserve"> </v>
      </c>
      <c r="H173" s="57">
        <f t="shared" si="24"/>
        <v>0</v>
      </c>
      <c r="I173" s="56">
        <f t="shared" si="25"/>
        <v>0</v>
      </c>
      <c r="J173" s="56">
        <f t="shared" si="26"/>
        <v>0</v>
      </c>
    </row>
  </sheetData>
  <mergeCells count="44">
    <mergeCell ref="B9:F9"/>
    <mergeCell ref="H9:I9"/>
    <mergeCell ref="B10:D10"/>
    <mergeCell ref="H10:I10"/>
    <mergeCell ref="A5:J5"/>
    <mergeCell ref="A7:J7"/>
    <mergeCell ref="B8:F8"/>
    <mergeCell ref="H8:I8"/>
    <mergeCell ref="B13:D13"/>
    <mergeCell ref="E13:G13"/>
    <mergeCell ref="H13:J13"/>
    <mergeCell ref="A48:J48"/>
    <mergeCell ref="A134:J134"/>
    <mergeCell ref="B95:F95"/>
    <mergeCell ref="B53:D53"/>
    <mergeCell ref="H53:I53"/>
    <mergeCell ref="B56:D56"/>
    <mergeCell ref="E56:G56"/>
    <mergeCell ref="H56:J56"/>
    <mergeCell ref="A50:J50"/>
    <mergeCell ref="B51:F51"/>
    <mergeCell ref="H51:I51"/>
    <mergeCell ref="B52:F52"/>
    <mergeCell ref="H52:I52"/>
    <mergeCell ref="A91:J91"/>
    <mergeCell ref="A93:J93"/>
    <mergeCell ref="B94:F94"/>
    <mergeCell ref="H94:I94"/>
    <mergeCell ref="B99:D99"/>
    <mergeCell ref="E99:G99"/>
    <mergeCell ref="H99:J99"/>
    <mergeCell ref="H95:I95"/>
    <mergeCell ref="B96:D96"/>
    <mergeCell ref="H96:I96"/>
    <mergeCell ref="H137:I137"/>
    <mergeCell ref="B138:F138"/>
    <mergeCell ref="A136:J136"/>
    <mergeCell ref="B142:D142"/>
    <mergeCell ref="E142:G142"/>
    <mergeCell ref="H142:J142"/>
    <mergeCell ref="H138:I138"/>
    <mergeCell ref="B137:F137"/>
    <mergeCell ref="B139:D139"/>
    <mergeCell ref="H139:I139"/>
  </mergeCells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9"/>
  <sheetViews>
    <sheetView topLeftCell="A4" zoomScale="120" zoomScaleNormal="120" workbookViewId="0">
      <selection activeCell="D5" sqref="D5"/>
    </sheetView>
  </sheetViews>
  <sheetFormatPr defaultColWidth="9.140625" defaultRowHeight="12.75"/>
  <cols>
    <col min="1" max="1" width="41.42578125" customWidth="1"/>
    <col min="2" max="2" width="17.42578125" style="62" customWidth="1"/>
    <col min="3" max="3" width="15.42578125" style="62" customWidth="1"/>
    <col min="4" max="4" width="15.28515625" style="62" customWidth="1"/>
  </cols>
  <sheetData>
    <row r="1" spans="1:4" ht="24.75" customHeight="1">
      <c r="A1" s="204" t="s">
        <v>214</v>
      </c>
      <c r="B1" s="355" t="str">
        <f>CAJA!A2</f>
        <v>NOMBRE EMPRESA</v>
      </c>
      <c r="C1" s="356"/>
      <c r="D1" s="357"/>
    </row>
    <row r="2" spans="1:4" ht="24.75" customHeight="1">
      <c r="A2" s="358" t="s">
        <v>215</v>
      </c>
      <c r="B2" s="358"/>
      <c r="C2" s="358"/>
      <c r="D2" s="358"/>
    </row>
    <row r="3" spans="1:4" ht="24.75" customHeight="1">
      <c r="A3" s="359" t="s">
        <v>124</v>
      </c>
      <c r="B3" s="360"/>
      <c r="C3" s="360"/>
      <c r="D3" s="360"/>
    </row>
    <row r="4" spans="1:4" ht="24.75" customHeight="1">
      <c r="B4" s="63"/>
      <c r="C4" s="63"/>
      <c r="D4" s="63"/>
    </row>
    <row r="5" spans="1:4" ht="24.75" customHeight="1">
      <c r="A5" s="64" t="s">
        <v>130</v>
      </c>
      <c r="C5" s="65"/>
      <c r="D5" s="66">
        <f>+VENTAS!E326</f>
        <v>0</v>
      </c>
    </row>
    <row r="6" spans="1:4" ht="24.75" customHeight="1">
      <c r="A6" s="67" t="s">
        <v>216</v>
      </c>
      <c r="B6" s="68"/>
      <c r="C6" s="68"/>
      <c r="D6" s="69"/>
    </row>
    <row r="7" spans="1:4" ht="24.75" customHeight="1">
      <c r="A7" s="80" t="s">
        <v>217</v>
      </c>
      <c r="B7" s="68"/>
      <c r="C7" s="68"/>
      <c r="D7" s="69"/>
    </row>
    <row r="8" spans="1:4" ht="24.75" customHeight="1">
      <c r="A8" s="80" t="s">
        <v>218</v>
      </c>
      <c r="B8" s="70"/>
      <c r="C8" s="68"/>
      <c r="D8" s="69"/>
    </row>
    <row r="9" spans="1:4" ht="24.75" customHeight="1">
      <c r="A9" s="67" t="s">
        <v>219</v>
      </c>
      <c r="B9" s="68">
        <f>+'COMPRA MATERIA PRIMA'!F136</f>
        <v>0</v>
      </c>
      <c r="C9" s="68"/>
      <c r="D9" s="69"/>
    </row>
    <row r="10" spans="1:4" ht="24.75" customHeight="1">
      <c r="A10" s="10" t="s">
        <v>220</v>
      </c>
      <c r="B10" s="68">
        <f>+'GASTOS DE PRODUCCION'!C3</f>
        <v>0</v>
      </c>
      <c r="C10" s="68"/>
      <c r="D10" s="69"/>
    </row>
    <row r="11" spans="1:4" ht="24.75" customHeight="1">
      <c r="A11" s="80" t="s">
        <v>221</v>
      </c>
      <c r="C11" s="68"/>
      <c r="D11" s="69"/>
    </row>
    <row r="12" spans="1:4" ht="24.75" customHeight="1">
      <c r="A12" s="80" t="s">
        <v>222</v>
      </c>
      <c r="B12" s="70"/>
      <c r="C12" s="68"/>
      <c r="D12" s="68"/>
    </row>
    <row r="13" spans="1:4" ht="24.75" customHeight="1">
      <c r="A13" s="71" t="s">
        <v>223</v>
      </c>
      <c r="C13" s="68"/>
      <c r="D13" s="72">
        <f>SUM(B7:B10)-B11-B12</f>
        <v>0</v>
      </c>
    </row>
    <row r="14" spans="1:4" ht="24.75" customHeight="1">
      <c r="A14" s="71" t="s">
        <v>224</v>
      </c>
      <c r="C14" s="68"/>
      <c r="D14" s="72">
        <f>+D5-D13</f>
        <v>0</v>
      </c>
    </row>
    <row r="15" spans="1:4" ht="24.75" customHeight="1">
      <c r="A15" s="67" t="s">
        <v>225</v>
      </c>
      <c r="C15" s="68"/>
      <c r="D15" s="68">
        <f>+'GASTOS ADMON Y VENTAS'!C3</f>
        <v>0</v>
      </c>
    </row>
    <row r="16" spans="1:4" ht="24.75" customHeight="1">
      <c r="A16" s="71" t="s">
        <v>226</v>
      </c>
      <c r="C16" s="68"/>
      <c r="D16" s="72">
        <f>+D14-D15</f>
        <v>0</v>
      </c>
    </row>
    <row r="17" spans="1:4" ht="24.75" customHeight="1">
      <c r="A17" s="67" t="s">
        <v>227</v>
      </c>
      <c r="B17" s="68"/>
      <c r="C17" s="68"/>
      <c r="D17" s="69"/>
    </row>
    <row r="18" spans="1:4" ht="24.75" customHeight="1">
      <c r="A18" s="73" t="s">
        <v>228</v>
      </c>
      <c r="C18" s="68"/>
      <c r="D18" s="74">
        <f>+D16-B17</f>
        <v>0</v>
      </c>
    </row>
    <row r="19" spans="1:4" ht="24.75" customHeight="1">
      <c r="A19" s="67"/>
      <c r="B19" s="68"/>
      <c r="C19" s="68"/>
      <c r="D19" s="69"/>
    </row>
    <row r="20" spans="1:4" ht="24.75" customHeight="1">
      <c r="A20" s="75"/>
      <c r="B20" s="68"/>
      <c r="C20" s="68"/>
      <c r="D20" s="69"/>
    </row>
    <row r="21" spans="1:4" ht="24.75" customHeight="1">
      <c r="A21" s="71" t="s">
        <v>129</v>
      </c>
      <c r="B21" s="76"/>
      <c r="C21" s="72"/>
      <c r="D21" s="69"/>
    </row>
    <row r="22" spans="1:4" ht="24.75" customHeight="1">
      <c r="A22" s="67" t="s">
        <v>129</v>
      </c>
      <c r="B22" s="68"/>
      <c r="C22" s="68"/>
      <c r="D22" s="69"/>
    </row>
    <row r="23" spans="1:4" ht="24.75" customHeight="1">
      <c r="B23" s="68"/>
      <c r="C23" s="68"/>
      <c r="D23" s="69"/>
    </row>
    <row r="24" spans="1:4" ht="24.75" customHeight="1">
      <c r="B24" s="72"/>
      <c r="C24" s="72"/>
      <c r="D24" s="69"/>
    </row>
    <row r="25" spans="1:4" ht="24.75" customHeight="1">
      <c r="B25" s="68"/>
      <c r="C25" s="68"/>
      <c r="D25" s="69"/>
    </row>
    <row r="26" spans="1:4" ht="24.75" customHeight="1">
      <c r="B26" s="68"/>
      <c r="C26" s="68"/>
      <c r="D26" s="69"/>
    </row>
    <row r="27" spans="1:4" ht="24.75" customHeight="1">
      <c r="A27" s="67" t="s">
        <v>129</v>
      </c>
      <c r="B27" s="68"/>
      <c r="C27" s="68"/>
      <c r="D27" s="69"/>
    </row>
    <row r="28" spans="1:4" ht="24.75" customHeight="1">
      <c r="A28" s="71" t="s">
        <v>129</v>
      </c>
      <c r="B28" s="72"/>
      <c r="C28" s="72"/>
      <c r="D28" s="69"/>
    </row>
    <row r="29" spans="1:4" ht="24.75" customHeight="1">
      <c r="B29" s="72"/>
      <c r="C29" s="72"/>
      <c r="D29" s="69"/>
    </row>
    <row r="30" spans="1:4" ht="24.75" customHeight="1">
      <c r="B30" s="72"/>
      <c r="C30" s="72"/>
      <c r="D30" s="69"/>
    </row>
    <row r="31" spans="1:4" ht="24.75" customHeight="1">
      <c r="A31" s="77"/>
      <c r="B31" s="78"/>
      <c r="C31" s="78"/>
      <c r="D31" s="79"/>
    </row>
    <row r="32" spans="1:4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</sheetData>
  <mergeCells count="3">
    <mergeCell ref="B1:D1"/>
    <mergeCell ref="A2:D2"/>
    <mergeCell ref="A3:D3"/>
  </mergeCells>
  <phoneticPr fontId="12" type="noConversion"/>
  <pageMargins left="0.8" right="0.74791666666666667" top="1.0402777777777779" bottom="0.98402777777777772" header="0.51180555555555551" footer="0.51180555555555551"/>
  <pageSetup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3"/>
  <sheetViews>
    <sheetView topLeftCell="A5" zoomScale="90" zoomScaleNormal="110" workbookViewId="0">
      <selection activeCell="F10" sqref="F10"/>
    </sheetView>
  </sheetViews>
  <sheetFormatPr defaultColWidth="10.85546875" defaultRowHeight="15"/>
  <cols>
    <col min="1" max="1" width="45.140625" style="139" customWidth="1"/>
    <col min="2" max="2" width="22.42578125" style="164" customWidth="1"/>
    <col min="3" max="3" width="13.42578125" style="139" customWidth="1"/>
    <col min="4" max="4" width="44.7109375" style="139" customWidth="1"/>
    <col min="5" max="5" width="17.85546875" style="164" customWidth="1"/>
    <col min="6" max="6" width="24.7109375" style="164" customWidth="1"/>
    <col min="7" max="16384" width="10.85546875" style="139"/>
  </cols>
  <sheetData>
    <row r="1" spans="1:6" ht="51" customHeight="1">
      <c r="A1" s="203" t="s">
        <v>214</v>
      </c>
      <c r="B1" s="361" t="str">
        <f>'ESTADO DE RESULTADOS'!B1:D1</f>
        <v>NOMBRE EMPRESA</v>
      </c>
      <c r="C1" s="361"/>
      <c r="D1" s="361"/>
      <c r="E1" s="361"/>
      <c r="F1" s="361"/>
    </row>
    <row r="2" spans="1:6" s="163" customFormat="1" ht="30" customHeight="1">
      <c r="A2" s="362" t="s">
        <v>229</v>
      </c>
      <c r="B2" s="362"/>
      <c r="C2" s="362"/>
      <c r="D2" s="362"/>
      <c r="E2" s="362"/>
      <c r="F2" s="362"/>
    </row>
    <row r="3" spans="1:6" s="163" customFormat="1" ht="21.75" customHeight="1">
      <c r="A3" s="180" t="s">
        <v>230</v>
      </c>
      <c r="B3" s="180"/>
      <c r="C3" s="180"/>
      <c r="D3" s="180" t="s">
        <v>231</v>
      </c>
      <c r="E3" s="180"/>
      <c r="F3" s="181"/>
    </row>
    <row r="4" spans="1:6" s="163" customFormat="1" ht="21.75" customHeight="1">
      <c r="A4" s="179"/>
      <c r="B4" s="182"/>
      <c r="C4" s="179"/>
      <c r="D4" s="179"/>
      <c r="E4" s="182"/>
      <c r="F4" s="182"/>
    </row>
    <row r="5" spans="1:6" s="163" customFormat="1" ht="21.75" customHeight="1">
      <c r="A5" s="363" t="s">
        <v>232</v>
      </c>
      <c r="B5" s="364"/>
      <c r="C5" s="364"/>
      <c r="D5" s="365" t="s">
        <v>233</v>
      </c>
      <c r="E5" s="365"/>
      <c r="F5" s="366"/>
    </row>
    <row r="6" spans="1:6" s="163" customFormat="1" ht="22.5" customHeight="1">
      <c r="A6" s="205" t="s">
        <v>234</v>
      </c>
      <c r="B6" s="183">
        <f>+CAJA!E670</f>
        <v>0</v>
      </c>
      <c r="C6" s="184"/>
      <c r="D6" s="180"/>
      <c r="E6" s="183"/>
      <c r="F6" s="206"/>
    </row>
    <row r="7" spans="1:6" s="163" customFormat="1" ht="22.5" customHeight="1">
      <c r="A7" s="205" t="s">
        <v>235</v>
      </c>
      <c r="B7" s="183">
        <f>+BANCOS!E32</f>
        <v>0</v>
      </c>
      <c r="C7" s="184"/>
      <c r="D7" s="180" t="s">
        <v>236</v>
      </c>
      <c r="E7" s="183" t="s">
        <v>129</v>
      </c>
      <c r="F7" s="206">
        <f>+'OBLIGACIONES FINANCIERAS'!E34</f>
        <v>0</v>
      </c>
    </row>
    <row r="8" spans="1:6" s="163" customFormat="1" ht="22.5" customHeight="1">
      <c r="A8" s="205" t="s">
        <v>237</v>
      </c>
      <c r="B8" s="185">
        <f>+'CUENTAS POR COBRAR'!E383</f>
        <v>0</v>
      </c>
      <c r="C8" s="184"/>
      <c r="D8" s="186" t="s">
        <v>238</v>
      </c>
      <c r="E8" s="187" t="s">
        <v>129</v>
      </c>
      <c r="F8" s="207">
        <f>+PROVEEDORES!E104</f>
        <v>0</v>
      </c>
    </row>
    <row r="9" spans="1:6" s="163" customFormat="1" ht="27" customHeight="1">
      <c r="A9" s="208" t="s">
        <v>239</v>
      </c>
      <c r="B9" s="187">
        <f>+'PRESTAMOS A SOCIOS'!E34</f>
        <v>0</v>
      </c>
      <c r="C9" s="188"/>
      <c r="D9" s="189" t="s">
        <v>240</v>
      </c>
      <c r="E9" s="180"/>
      <c r="F9" s="209">
        <f>+'PRESTAMOS DE SOCIOS'!E34</f>
        <v>0</v>
      </c>
    </row>
    <row r="10" spans="1:6" s="163" customFormat="1" ht="22.5" customHeight="1">
      <c r="A10" s="205" t="s">
        <v>241</v>
      </c>
      <c r="B10" s="190">
        <f>+'PRESTAMOS A EMPLEADOS'!E34</f>
        <v>0</v>
      </c>
      <c r="C10" s="191"/>
      <c r="D10" s="192" t="s">
        <v>242</v>
      </c>
      <c r="E10" s="193" t="s">
        <v>129</v>
      </c>
      <c r="F10" s="210">
        <f>+'ANTICIPO CLIENTES'!E34</f>
        <v>0</v>
      </c>
    </row>
    <row r="11" spans="1:6" s="163" customFormat="1" ht="22.5" customHeight="1">
      <c r="A11" s="211" t="s">
        <v>243</v>
      </c>
      <c r="B11" s="194"/>
      <c r="C11" s="184"/>
      <c r="D11" s="195" t="s">
        <v>244</v>
      </c>
      <c r="E11" s="183" t="s">
        <v>129</v>
      </c>
      <c r="F11" s="212">
        <f>SUM(F7:F10)</f>
        <v>0</v>
      </c>
    </row>
    <row r="12" spans="1:6" s="163" customFormat="1" ht="22.5" customHeight="1">
      <c r="A12" s="205" t="s">
        <v>245</v>
      </c>
      <c r="B12" s="183"/>
      <c r="C12" s="184"/>
      <c r="D12" s="180" t="s">
        <v>246</v>
      </c>
      <c r="E12" s="183" t="s">
        <v>129</v>
      </c>
      <c r="F12" s="212">
        <f>+'OBLIGACIONES FINANCIERAS LARGO '!E34</f>
        <v>0</v>
      </c>
    </row>
    <row r="13" spans="1:6" s="163" customFormat="1" ht="22.5" customHeight="1">
      <c r="A13" s="213" t="s">
        <v>247</v>
      </c>
      <c r="B13" s="196">
        <f>SUM(B6:B12)</f>
        <v>0</v>
      </c>
      <c r="C13" s="197" t="s">
        <v>129</v>
      </c>
      <c r="D13" s="180" t="s">
        <v>129</v>
      </c>
      <c r="E13" s="183" t="s">
        <v>129</v>
      </c>
      <c r="F13" s="212" t="s">
        <v>129</v>
      </c>
    </row>
    <row r="14" spans="1:6" s="163" customFormat="1" ht="22.5" customHeight="1">
      <c r="A14" s="205" t="s">
        <v>248</v>
      </c>
      <c r="B14" s="183">
        <f>+'ACTIVOS FIJOS'!C44</f>
        <v>0</v>
      </c>
      <c r="C14" s="184"/>
      <c r="D14" s="195" t="s">
        <v>249</v>
      </c>
      <c r="E14" s="183" t="s">
        <v>129</v>
      </c>
      <c r="F14" s="206">
        <f>SUM(F12:F13)</f>
        <v>0</v>
      </c>
    </row>
    <row r="15" spans="1:6" s="163" customFormat="1" ht="22.5" customHeight="1">
      <c r="A15" s="205" t="s">
        <v>250</v>
      </c>
      <c r="B15" s="183">
        <f>+'ACTIVOS FIJOS'!E44</f>
        <v>0</v>
      </c>
      <c r="C15" s="184"/>
      <c r="D15" s="195"/>
      <c r="E15" s="183"/>
      <c r="F15" s="206"/>
    </row>
    <row r="16" spans="1:6" s="163" customFormat="1" ht="22.5" customHeight="1">
      <c r="A16" s="205" t="s">
        <v>251</v>
      </c>
      <c r="B16" s="183">
        <f>+'ACTIVOS FIJOS'!D44</f>
        <v>0</v>
      </c>
      <c r="C16" s="184"/>
      <c r="D16" s="195"/>
      <c r="E16" s="183"/>
      <c r="F16" s="206"/>
    </row>
    <row r="17" spans="1:6" s="163" customFormat="1" ht="22.5" customHeight="1">
      <c r="A17" s="205" t="s">
        <v>252</v>
      </c>
      <c r="B17" s="183">
        <f>+'ACTIVOS FIJOS'!G44</f>
        <v>0</v>
      </c>
      <c r="C17" s="184"/>
      <c r="D17" s="195"/>
      <c r="E17" s="183"/>
      <c r="F17" s="206"/>
    </row>
    <row r="18" spans="1:6" s="163" customFormat="1" ht="22.5" customHeight="1">
      <c r="A18" s="205" t="s">
        <v>253</v>
      </c>
      <c r="B18" s="183">
        <f>+'ACTIVOS FIJOS'!G2</f>
        <v>0</v>
      </c>
      <c r="C18" s="184"/>
      <c r="D18" s="195"/>
      <c r="E18" s="183"/>
      <c r="F18" s="206"/>
    </row>
    <row r="19" spans="1:6" s="163" customFormat="1" ht="22.5" customHeight="1">
      <c r="A19" s="205" t="s">
        <v>254</v>
      </c>
      <c r="B19" s="183">
        <f>+'ACTIVOS FIJOS'!F44+'ACTIVOS FIJOS'!H44</f>
        <v>40000000</v>
      </c>
      <c r="C19" s="184"/>
      <c r="D19" s="195"/>
      <c r="E19" s="183"/>
      <c r="F19" s="206"/>
    </row>
    <row r="20" spans="1:6" s="163" customFormat="1" ht="22.5" customHeight="1">
      <c r="A20" s="205" t="s">
        <v>255</v>
      </c>
      <c r="B20" s="183">
        <f>+'DEPRECIACION ACUMULADA'!E35</f>
        <v>0</v>
      </c>
      <c r="C20" s="184"/>
      <c r="D20" s="195" t="s">
        <v>256</v>
      </c>
      <c r="E20" s="183" t="s">
        <v>129</v>
      </c>
      <c r="F20" s="214">
        <f>+F14+F11</f>
        <v>0</v>
      </c>
    </row>
    <row r="21" spans="1:6" s="163" customFormat="1" ht="22.5" customHeight="1">
      <c r="A21" s="205" t="s">
        <v>257</v>
      </c>
      <c r="B21" s="183">
        <f>+'ACTIVOS FIJOS'!G1</f>
        <v>0</v>
      </c>
      <c r="C21" s="184"/>
      <c r="D21" s="195"/>
      <c r="E21" s="198"/>
      <c r="F21" s="215"/>
    </row>
    <row r="22" spans="1:6" s="163" customFormat="1" ht="22.5" customHeight="1">
      <c r="A22" s="213" t="s">
        <v>258</v>
      </c>
      <c r="B22" s="196">
        <f>SUM(B14:B19)-B20+B21</f>
        <v>40000000</v>
      </c>
      <c r="C22" s="184" t="s">
        <v>129</v>
      </c>
      <c r="D22" s="180" t="s">
        <v>117</v>
      </c>
      <c r="E22" s="183" t="s">
        <v>129</v>
      </c>
      <c r="F22" s="212">
        <f>+'CAPITAL - APORTE EMPRESARIA'!E34</f>
        <v>0</v>
      </c>
    </row>
    <row r="23" spans="1:6" s="163" customFormat="1" ht="22.5" customHeight="1">
      <c r="A23" s="216"/>
      <c r="B23" s="183"/>
      <c r="C23" s="197" t="s">
        <v>129</v>
      </c>
      <c r="D23" s="180" t="s">
        <v>259</v>
      </c>
      <c r="E23" s="183" t="s">
        <v>129</v>
      </c>
      <c r="F23" s="217"/>
    </row>
    <row r="24" spans="1:6" s="163" customFormat="1" ht="22.5" customHeight="1">
      <c r="A24" s="205" t="s">
        <v>254</v>
      </c>
      <c r="B24" s="183"/>
      <c r="C24" s="184"/>
      <c r="D24" s="180" t="s">
        <v>260</v>
      </c>
      <c r="E24" s="183" t="s">
        <v>129</v>
      </c>
      <c r="F24" s="206">
        <f>+'ESTADO DE RESULTADOS'!D18</f>
        <v>0</v>
      </c>
    </row>
    <row r="25" spans="1:6" s="163" customFormat="1" ht="22.5" customHeight="1">
      <c r="A25" s="213" t="s">
        <v>261</v>
      </c>
      <c r="B25" s="196">
        <f>+B24</f>
        <v>0</v>
      </c>
      <c r="C25" s="197" t="s">
        <v>129</v>
      </c>
      <c r="D25" s="195" t="s">
        <v>262</v>
      </c>
      <c r="E25" s="183"/>
      <c r="F25" s="215">
        <f>SUM(F22:F24)</f>
        <v>0</v>
      </c>
    </row>
    <row r="26" spans="1:6" s="163" customFormat="1" ht="22.5" customHeight="1">
      <c r="A26" s="218" t="s">
        <v>263</v>
      </c>
      <c r="B26" s="219">
        <f>+B25+B22+B13</f>
        <v>40000000</v>
      </c>
      <c r="C26" s="220" t="s">
        <v>129</v>
      </c>
      <c r="D26" s="221" t="s">
        <v>264</v>
      </c>
      <c r="E26" s="222"/>
      <c r="F26" s="223">
        <f>+F25+F20</f>
        <v>0</v>
      </c>
    </row>
    <row r="27" spans="1:6" s="163" customFormat="1" ht="21.75" customHeight="1">
      <c r="A27" s="179"/>
      <c r="B27" s="199"/>
      <c r="C27" s="179"/>
      <c r="D27" s="179"/>
      <c r="E27" s="182"/>
      <c r="F27" s="182"/>
    </row>
    <row r="28" spans="1:6" ht="18">
      <c r="A28" s="178"/>
      <c r="B28" s="200"/>
      <c r="C28" s="178"/>
      <c r="D28" s="201">
        <f>B26-F26</f>
        <v>40000000</v>
      </c>
      <c r="E28" s="200"/>
      <c r="F28" s="200"/>
    </row>
    <row r="29" spans="1:6" ht="18">
      <c r="A29" s="178"/>
      <c r="B29" s="200"/>
      <c r="C29" s="178"/>
      <c r="D29" s="202"/>
      <c r="E29" s="200"/>
      <c r="F29" s="200"/>
    </row>
    <row r="30" spans="1:6" ht="18">
      <c r="A30" s="178"/>
      <c r="B30" s="200" t="s">
        <v>129</v>
      </c>
      <c r="C30" s="178"/>
      <c r="D30" s="202"/>
      <c r="E30" s="200"/>
      <c r="F30" s="200"/>
    </row>
    <row r="31" spans="1:6" ht="87" customHeight="1">
      <c r="A31" s="178"/>
      <c r="B31" s="200" t="s">
        <v>129</v>
      </c>
      <c r="C31" s="178"/>
      <c r="D31" s="178"/>
      <c r="E31" s="200"/>
      <c r="F31" s="200"/>
    </row>
    <row r="32" spans="1:6" ht="18">
      <c r="A32" s="178"/>
      <c r="B32" s="200" t="s">
        <v>129</v>
      </c>
      <c r="C32" s="178"/>
      <c r="D32" s="178"/>
      <c r="E32" s="200"/>
      <c r="F32" s="200"/>
    </row>
    <row r="33" spans="2:2">
      <c r="B33" s="164" t="s">
        <v>129</v>
      </c>
    </row>
  </sheetData>
  <mergeCells count="4">
    <mergeCell ref="B1:F1"/>
    <mergeCell ref="A2:F2"/>
    <mergeCell ref="A5:C5"/>
    <mergeCell ref="D5:F5"/>
  </mergeCells>
  <phoneticPr fontId="12" type="noConversion"/>
  <pageMargins left="0.78749999999999998" right="0.74791666666666667" top="0.94027777777777777" bottom="0.98402777777777772" header="0.51180555555555551" footer="0.51180555555555551"/>
  <pageSetup scale="90" firstPageNumber="0"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C24"/>
  <sheetViews>
    <sheetView workbookViewId="0">
      <selection activeCell="C14" sqref="C14"/>
    </sheetView>
  </sheetViews>
  <sheetFormatPr defaultColWidth="11.42578125" defaultRowHeight="12.75"/>
  <cols>
    <col min="1" max="1" width="23.85546875" customWidth="1"/>
    <col min="2" max="2" width="51" customWidth="1"/>
  </cols>
  <sheetData>
    <row r="2" spans="1:3" ht="15">
      <c r="A2" s="334" t="s">
        <v>265</v>
      </c>
    </row>
    <row r="3" spans="1:3">
      <c r="A3" s="333"/>
    </row>
    <row r="4" spans="1:3">
      <c r="A4" s="333" t="s">
        <v>266</v>
      </c>
      <c r="B4" s="333" t="s">
        <v>267</v>
      </c>
      <c r="C4" t="e">
        <f>'BALANCE GENERAL'!B26/'BALANCE GENERAL'!F20</f>
        <v>#DIV/0!</v>
      </c>
    </row>
    <row r="6" spans="1:3" ht="15">
      <c r="A6" s="334" t="s">
        <v>268</v>
      </c>
    </row>
    <row r="7" spans="1:3">
      <c r="A7" s="333"/>
    </row>
    <row r="8" spans="1:3">
      <c r="A8" s="333" t="s">
        <v>269</v>
      </c>
      <c r="B8" t="s">
        <v>270</v>
      </c>
      <c r="C8" t="e">
        <f>'BALANCE GENERAL'!B13/'BALANCE GENERAL'!F11</f>
        <v>#DIV/0!</v>
      </c>
    </row>
    <row r="10" spans="1:3">
      <c r="A10" s="333" t="s">
        <v>271</v>
      </c>
      <c r="B10" t="s">
        <v>272</v>
      </c>
      <c r="C10" t="e">
        <f>('BALANCE GENERAL'!B13-'BALANCE GENERAL'!B11-'BALANCE GENERAL'!B12)/'BALANCE GENERAL'!F11</f>
        <v>#DIV/0!</v>
      </c>
    </row>
    <row r="12" spans="1:3" ht="15">
      <c r="A12" s="334" t="s">
        <v>273</v>
      </c>
    </row>
    <row r="14" spans="1:3">
      <c r="A14" s="333" t="s">
        <v>274</v>
      </c>
      <c r="B14" t="s">
        <v>275</v>
      </c>
    </row>
    <row r="16" spans="1:3">
      <c r="A16" s="333" t="s">
        <v>276</v>
      </c>
      <c r="B16" t="s">
        <v>277</v>
      </c>
    </row>
    <row r="18" spans="1:3">
      <c r="A18" s="333" t="s">
        <v>278</v>
      </c>
      <c r="B18" t="s">
        <v>279</v>
      </c>
      <c r="C18" t="e">
        <f>'ESTADO DE RESULTADOS'!D13/SUM('BALANCE GENERAL'!B11:B12)</f>
        <v>#DIV/0!</v>
      </c>
    </row>
    <row r="20" spans="1:3">
      <c r="A20" s="333" t="s">
        <v>280</v>
      </c>
      <c r="B20" t="s">
        <v>281</v>
      </c>
      <c r="C20" t="e">
        <f>'ESTADO DE RESULTADOS'!D5/('BALANCE GENERAL'!F14+'BALANCE GENERAL'!F25)</f>
        <v>#DIV/0!</v>
      </c>
    </row>
    <row r="22" spans="1:3">
      <c r="A22" s="333" t="s">
        <v>282</v>
      </c>
      <c r="B22" t="s">
        <v>283</v>
      </c>
      <c r="C22" t="e">
        <f>'ESTADO DE RESULTADOS'!D5/'BALANCE GENERAL'!F25</f>
        <v>#DIV/0!</v>
      </c>
    </row>
    <row r="24" spans="1:3">
      <c r="A24" s="333" t="s">
        <v>284</v>
      </c>
      <c r="B24" t="s">
        <v>285</v>
      </c>
      <c r="C24">
        <f>'ESTADO DE RESULTADOS'!D5/'BALANCE GENERAL'!B26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72"/>
  <sheetViews>
    <sheetView zoomScale="142" zoomScaleNormal="142" workbookViewId="0">
      <selection activeCell="B1" sqref="B1"/>
    </sheetView>
  </sheetViews>
  <sheetFormatPr defaultColWidth="9.140625" defaultRowHeight="12.75"/>
  <cols>
    <col min="1" max="1" width="11.28515625" customWidth="1"/>
    <col min="2" max="2" width="45" bestFit="1" customWidth="1"/>
    <col min="3" max="3" width="18.42578125" bestFit="1" customWidth="1"/>
    <col min="4" max="4" width="13.42578125" customWidth="1"/>
    <col min="5" max="5" width="13.42578125" bestFit="1" customWidth="1"/>
    <col min="6" max="6" width="12.42578125" customWidth="1"/>
  </cols>
  <sheetData>
    <row r="2" spans="1:7" ht="26.1" customHeight="1">
      <c r="A2" s="345" t="s">
        <v>122</v>
      </c>
      <c r="B2" s="345"/>
      <c r="C2" s="345"/>
      <c r="D2" s="345"/>
      <c r="E2" s="345"/>
    </row>
    <row r="4" spans="1:7" ht="15">
      <c r="A4" s="344" t="s">
        <v>123</v>
      </c>
      <c r="B4" s="344"/>
      <c r="C4" s="344"/>
      <c r="D4" s="344"/>
      <c r="E4" s="344"/>
    </row>
    <row r="6" spans="1:7">
      <c r="A6" s="1" t="s">
        <v>124</v>
      </c>
      <c r="B6" s="1" t="s">
        <v>0</v>
      </c>
      <c r="C6" s="1" t="s">
        <v>125</v>
      </c>
      <c r="D6" s="1" t="s">
        <v>126</v>
      </c>
      <c r="E6" s="1" t="s">
        <v>127</v>
      </c>
    </row>
    <row r="7" spans="1:7">
      <c r="A7" s="17"/>
      <c r="B7" s="2" t="s">
        <v>128</v>
      </c>
      <c r="C7" s="3"/>
      <c r="D7" s="3"/>
      <c r="E7" s="91">
        <v>0</v>
      </c>
      <c r="F7" t="s">
        <v>129</v>
      </c>
      <c r="G7" t="s">
        <v>129</v>
      </c>
    </row>
    <row r="8" spans="1:7">
      <c r="A8" s="17"/>
      <c r="B8" s="5"/>
      <c r="C8" s="3"/>
      <c r="D8" s="3"/>
      <c r="E8" s="3">
        <f t="shared" ref="E8:E71" si="0">+E7+C8-D8</f>
        <v>0</v>
      </c>
      <c r="G8" t="s">
        <v>129</v>
      </c>
    </row>
    <row r="9" spans="1:7">
      <c r="A9" s="17"/>
      <c r="B9" s="5"/>
      <c r="C9" s="3"/>
      <c r="D9" s="3"/>
      <c r="E9" s="3">
        <f t="shared" si="0"/>
        <v>0</v>
      </c>
      <c r="G9" t="s">
        <v>129</v>
      </c>
    </row>
    <row r="10" spans="1:7">
      <c r="A10" s="17"/>
      <c r="B10" s="5"/>
      <c r="C10" s="3"/>
      <c r="D10" s="3"/>
      <c r="E10" s="3">
        <f t="shared" si="0"/>
        <v>0</v>
      </c>
    </row>
    <row r="11" spans="1:7">
      <c r="A11" s="17"/>
      <c r="B11" s="5"/>
      <c r="C11" s="3"/>
      <c r="D11" s="3"/>
      <c r="E11" s="3">
        <f t="shared" si="0"/>
        <v>0</v>
      </c>
    </row>
    <row r="12" spans="1:7">
      <c r="A12" s="17"/>
      <c r="B12" s="5"/>
      <c r="C12" s="3"/>
      <c r="D12" s="3"/>
      <c r="E12" s="3">
        <f t="shared" si="0"/>
        <v>0</v>
      </c>
    </row>
    <row r="13" spans="1:7">
      <c r="A13" s="17"/>
      <c r="B13" s="5"/>
      <c r="C13" s="3"/>
      <c r="D13" s="3"/>
      <c r="E13" s="3">
        <f t="shared" si="0"/>
        <v>0</v>
      </c>
    </row>
    <row r="14" spans="1:7">
      <c r="A14" s="17"/>
      <c r="B14" s="5"/>
      <c r="C14" s="3"/>
      <c r="D14" s="3"/>
      <c r="E14" s="3">
        <f t="shared" si="0"/>
        <v>0</v>
      </c>
    </row>
    <row r="15" spans="1:7">
      <c r="A15" s="17"/>
      <c r="B15" s="5"/>
      <c r="C15" s="3"/>
      <c r="D15" s="3"/>
      <c r="E15" s="3">
        <f t="shared" si="0"/>
        <v>0</v>
      </c>
    </row>
    <row r="16" spans="1:7">
      <c r="A16" s="17"/>
      <c r="B16" s="5"/>
      <c r="C16" s="3"/>
      <c r="D16" s="3"/>
      <c r="E16" s="3">
        <f t="shared" si="0"/>
        <v>0</v>
      </c>
    </row>
    <row r="17" spans="1:8">
      <c r="A17" s="17"/>
      <c r="B17" s="5"/>
      <c r="C17" s="3"/>
      <c r="D17" s="3"/>
      <c r="E17" s="3">
        <f t="shared" si="0"/>
        <v>0</v>
      </c>
    </row>
    <row r="18" spans="1:8">
      <c r="A18" s="17"/>
      <c r="B18" s="5"/>
      <c r="C18" s="3"/>
      <c r="D18" s="3"/>
      <c r="E18" s="3">
        <f t="shared" si="0"/>
        <v>0</v>
      </c>
    </row>
    <row r="19" spans="1:8">
      <c r="A19" s="2"/>
      <c r="B19" s="5"/>
      <c r="C19" s="3"/>
      <c r="D19" s="3"/>
      <c r="E19" s="3">
        <f t="shared" si="0"/>
        <v>0</v>
      </c>
    </row>
    <row r="20" spans="1:8">
      <c r="A20" s="17"/>
      <c r="B20" s="5"/>
      <c r="C20" s="3"/>
      <c r="D20" s="3"/>
      <c r="E20" s="3">
        <f t="shared" si="0"/>
        <v>0</v>
      </c>
    </row>
    <row r="21" spans="1:8">
      <c r="A21" s="17"/>
      <c r="B21" s="5"/>
      <c r="C21" s="3"/>
      <c r="D21" s="3"/>
      <c r="E21" s="3">
        <f t="shared" si="0"/>
        <v>0</v>
      </c>
    </row>
    <row r="22" spans="1:8">
      <c r="A22" s="17"/>
      <c r="B22" s="5"/>
      <c r="C22" s="3"/>
      <c r="D22" s="3"/>
      <c r="E22" s="3">
        <f t="shared" si="0"/>
        <v>0</v>
      </c>
    </row>
    <row r="23" spans="1:8">
      <c r="A23" s="17"/>
      <c r="B23" s="5"/>
      <c r="C23" s="3"/>
      <c r="D23" s="3"/>
      <c r="E23" s="3">
        <f t="shared" si="0"/>
        <v>0</v>
      </c>
    </row>
    <row r="24" spans="1:8">
      <c r="A24" s="17"/>
      <c r="B24" s="5"/>
      <c r="C24" s="3"/>
      <c r="D24" s="3"/>
      <c r="E24" s="3">
        <f t="shared" si="0"/>
        <v>0</v>
      </c>
    </row>
    <row r="25" spans="1:8">
      <c r="A25" s="17"/>
      <c r="B25" s="5"/>
      <c r="C25" s="3"/>
      <c r="D25" s="3"/>
      <c r="E25" s="3">
        <f t="shared" si="0"/>
        <v>0</v>
      </c>
    </row>
    <row r="26" spans="1:8">
      <c r="A26" s="17"/>
      <c r="B26" s="5"/>
      <c r="C26" s="3"/>
      <c r="D26" s="3"/>
      <c r="E26" s="3">
        <f t="shared" si="0"/>
        <v>0</v>
      </c>
    </row>
    <row r="27" spans="1:8">
      <c r="A27" s="17"/>
      <c r="B27" s="5"/>
      <c r="C27" s="3"/>
      <c r="D27" s="3"/>
      <c r="E27" s="3">
        <f t="shared" si="0"/>
        <v>0</v>
      </c>
      <c r="F27" t="s">
        <v>129</v>
      </c>
      <c r="G27" t="s">
        <v>129</v>
      </c>
    </row>
    <row r="28" spans="1:8">
      <c r="A28" s="2"/>
      <c r="B28" s="5"/>
      <c r="C28" s="3"/>
      <c r="D28" s="3"/>
      <c r="E28" s="3">
        <f t="shared" si="0"/>
        <v>0</v>
      </c>
    </row>
    <row r="29" spans="1:8">
      <c r="A29" s="17"/>
      <c r="B29" s="5"/>
      <c r="C29" s="3"/>
      <c r="D29" s="3"/>
      <c r="E29" s="3">
        <f t="shared" si="0"/>
        <v>0</v>
      </c>
    </row>
    <row r="30" spans="1:8" ht="23.25" customHeight="1">
      <c r="A30" s="17"/>
      <c r="B30" s="5"/>
      <c r="C30" s="3"/>
      <c r="D30" s="3"/>
      <c r="E30" s="3">
        <f t="shared" si="0"/>
        <v>0</v>
      </c>
      <c r="G30" t="s">
        <v>129</v>
      </c>
      <c r="H30" s="6" t="s">
        <v>129</v>
      </c>
    </row>
    <row r="31" spans="1:8">
      <c r="A31" s="17"/>
      <c r="B31" s="5"/>
      <c r="C31" s="3"/>
      <c r="D31" s="3"/>
      <c r="E31" s="3">
        <f t="shared" si="0"/>
        <v>0</v>
      </c>
      <c r="F31" t="s">
        <v>129</v>
      </c>
      <c r="G31" t="s">
        <v>129</v>
      </c>
    </row>
    <row r="32" spans="1:8">
      <c r="A32" s="2"/>
      <c r="B32" s="5"/>
      <c r="C32" s="3"/>
      <c r="D32" s="3"/>
      <c r="E32" s="3">
        <f t="shared" si="0"/>
        <v>0</v>
      </c>
    </row>
    <row r="33" spans="1:7">
      <c r="A33" s="2"/>
      <c r="B33" s="5"/>
      <c r="C33" s="3"/>
      <c r="D33" s="3"/>
      <c r="E33" s="3">
        <f t="shared" si="0"/>
        <v>0</v>
      </c>
      <c r="G33" t="s">
        <v>129</v>
      </c>
    </row>
    <row r="34" spans="1:7">
      <c r="A34" s="17"/>
      <c r="B34" s="5"/>
      <c r="C34" s="3"/>
      <c r="D34" s="3"/>
      <c r="E34" s="3">
        <f t="shared" si="0"/>
        <v>0</v>
      </c>
    </row>
    <row r="35" spans="1:7">
      <c r="A35" s="17"/>
      <c r="B35" s="5"/>
      <c r="C35" s="3"/>
      <c r="D35" s="3"/>
      <c r="E35" s="3">
        <f t="shared" si="0"/>
        <v>0</v>
      </c>
    </row>
    <row r="36" spans="1:7">
      <c r="A36" s="17"/>
      <c r="B36" s="5"/>
      <c r="C36" s="3"/>
      <c r="D36" s="3"/>
      <c r="E36" s="3">
        <f t="shared" si="0"/>
        <v>0</v>
      </c>
    </row>
    <row r="37" spans="1:7">
      <c r="A37" s="17"/>
      <c r="B37" s="5"/>
      <c r="C37" s="3"/>
      <c r="D37" s="3"/>
      <c r="E37" s="3">
        <f t="shared" si="0"/>
        <v>0</v>
      </c>
    </row>
    <row r="38" spans="1:7">
      <c r="A38" s="17"/>
      <c r="B38" s="5"/>
      <c r="C38" s="3"/>
      <c r="D38" s="3"/>
      <c r="E38" s="3">
        <f t="shared" si="0"/>
        <v>0</v>
      </c>
    </row>
    <row r="39" spans="1:7">
      <c r="A39" s="17"/>
      <c r="B39" s="5"/>
      <c r="C39" s="3"/>
      <c r="D39" s="3"/>
      <c r="E39" s="3">
        <f t="shared" si="0"/>
        <v>0</v>
      </c>
    </row>
    <row r="40" spans="1:7">
      <c r="A40" s="17"/>
      <c r="B40" s="5"/>
      <c r="C40" s="3"/>
      <c r="D40" s="3"/>
      <c r="E40" s="3">
        <f t="shared" si="0"/>
        <v>0</v>
      </c>
    </row>
    <row r="41" spans="1:7">
      <c r="A41" s="2"/>
      <c r="B41" s="5"/>
      <c r="C41" s="3"/>
      <c r="D41" s="3"/>
      <c r="E41" s="3">
        <f t="shared" si="0"/>
        <v>0</v>
      </c>
    </row>
    <row r="42" spans="1:7">
      <c r="A42" s="17"/>
      <c r="B42" s="5"/>
      <c r="C42" s="3"/>
      <c r="D42" s="3"/>
      <c r="E42" s="3">
        <f t="shared" si="0"/>
        <v>0</v>
      </c>
    </row>
    <row r="43" spans="1:7">
      <c r="A43" s="17"/>
      <c r="B43" s="5"/>
      <c r="C43" s="3"/>
      <c r="D43" s="3"/>
      <c r="E43" s="3">
        <f t="shared" si="0"/>
        <v>0</v>
      </c>
    </row>
    <row r="44" spans="1:7">
      <c r="A44" s="17"/>
      <c r="B44" s="5"/>
      <c r="C44" s="3"/>
      <c r="D44" s="3"/>
      <c r="E44" s="3">
        <f t="shared" si="0"/>
        <v>0</v>
      </c>
      <c r="F44" s="6" t="s">
        <v>129</v>
      </c>
    </row>
    <row r="45" spans="1:7">
      <c r="A45" s="17"/>
      <c r="B45" s="5"/>
      <c r="C45" s="3"/>
      <c r="D45" s="3"/>
      <c r="E45" s="3">
        <f t="shared" si="0"/>
        <v>0</v>
      </c>
    </row>
    <row r="46" spans="1:7">
      <c r="A46" s="17"/>
      <c r="B46" s="5"/>
      <c r="C46" s="3"/>
      <c r="D46" s="3"/>
      <c r="E46" s="3">
        <f t="shared" si="0"/>
        <v>0</v>
      </c>
    </row>
    <row r="47" spans="1:7">
      <c r="A47" s="17"/>
      <c r="B47" s="5"/>
      <c r="C47" s="3"/>
      <c r="D47" s="3"/>
      <c r="E47" s="3">
        <f t="shared" si="0"/>
        <v>0</v>
      </c>
    </row>
    <row r="48" spans="1:7" ht="11.25" customHeight="1">
      <c r="A48" s="17"/>
      <c r="B48" s="5"/>
      <c r="C48" s="3"/>
      <c r="D48" s="3"/>
      <c r="E48" s="3">
        <f t="shared" si="0"/>
        <v>0</v>
      </c>
    </row>
    <row r="49" spans="1:5">
      <c r="A49" s="17"/>
      <c r="B49" s="5"/>
      <c r="C49" s="3"/>
      <c r="D49" s="3"/>
      <c r="E49" s="3">
        <f t="shared" si="0"/>
        <v>0</v>
      </c>
    </row>
    <row r="50" spans="1:5">
      <c r="A50" s="17"/>
      <c r="B50" s="5"/>
      <c r="C50" s="3"/>
      <c r="D50" s="3"/>
      <c r="E50" s="3">
        <f t="shared" si="0"/>
        <v>0</v>
      </c>
    </row>
    <row r="51" spans="1:5">
      <c r="A51" s="17"/>
      <c r="B51" s="5"/>
      <c r="C51" s="3"/>
      <c r="D51" s="3"/>
      <c r="E51" s="3">
        <f t="shared" si="0"/>
        <v>0</v>
      </c>
    </row>
    <row r="52" spans="1:5">
      <c r="A52" s="17"/>
      <c r="B52" s="5"/>
      <c r="C52" s="3"/>
      <c r="D52" s="3"/>
      <c r="E52" s="3">
        <f t="shared" si="0"/>
        <v>0</v>
      </c>
    </row>
    <row r="53" spans="1:5">
      <c r="A53" s="17"/>
      <c r="B53" s="5"/>
      <c r="C53" s="3"/>
      <c r="D53" s="3"/>
      <c r="E53" s="3">
        <f t="shared" si="0"/>
        <v>0</v>
      </c>
    </row>
    <row r="54" spans="1:5">
      <c r="A54" s="17"/>
      <c r="B54" s="5"/>
      <c r="C54" s="3"/>
      <c r="D54" s="3"/>
      <c r="E54" s="3">
        <f t="shared" si="0"/>
        <v>0</v>
      </c>
    </row>
    <row r="55" spans="1:5">
      <c r="A55" s="17"/>
      <c r="B55" s="5"/>
      <c r="C55" s="3"/>
      <c r="D55" s="3"/>
      <c r="E55" s="3">
        <f t="shared" si="0"/>
        <v>0</v>
      </c>
    </row>
    <row r="56" spans="1:5">
      <c r="A56" s="17"/>
      <c r="B56" s="5"/>
      <c r="C56" s="3"/>
      <c r="D56" s="3"/>
      <c r="E56" s="3">
        <f t="shared" si="0"/>
        <v>0</v>
      </c>
    </row>
    <row r="57" spans="1:5">
      <c r="A57" s="17"/>
      <c r="B57" s="5"/>
      <c r="C57" s="3"/>
      <c r="D57" s="3"/>
      <c r="E57" s="3">
        <f t="shared" si="0"/>
        <v>0</v>
      </c>
    </row>
    <row r="58" spans="1:5">
      <c r="A58" s="17"/>
      <c r="B58" s="5"/>
      <c r="C58" s="3"/>
      <c r="D58" s="3"/>
      <c r="E58" s="3">
        <f t="shared" si="0"/>
        <v>0</v>
      </c>
    </row>
    <row r="59" spans="1:5">
      <c r="A59" s="17"/>
      <c r="B59" s="5"/>
      <c r="C59" s="3"/>
      <c r="D59" s="3"/>
      <c r="E59" s="3">
        <f t="shared" si="0"/>
        <v>0</v>
      </c>
    </row>
    <row r="60" spans="1:5">
      <c r="A60" s="17"/>
      <c r="B60" s="5"/>
      <c r="C60" s="3"/>
      <c r="D60" s="3"/>
      <c r="E60" s="3">
        <f t="shared" si="0"/>
        <v>0</v>
      </c>
    </row>
    <row r="61" spans="1:5">
      <c r="A61" s="17"/>
      <c r="B61" s="5"/>
      <c r="C61" s="3"/>
      <c r="D61" s="3"/>
      <c r="E61" s="3">
        <f t="shared" si="0"/>
        <v>0</v>
      </c>
    </row>
    <row r="62" spans="1:5">
      <c r="A62" s="17"/>
      <c r="B62" s="5"/>
      <c r="C62" s="3"/>
      <c r="D62" s="3"/>
      <c r="E62" s="3">
        <f t="shared" si="0"/>
        <v>0</v>
      </c>
    </row>
    <row r="63" spans="1:5">
      <c r="A63" s="17"/>
      <c r="B63" s="5"/>
      <c r="C63" s="3"/>
      <c r="D63" s="3"/>
      <c r="E63" s="3">
        <f t="shared" si="0"/>
        <v>0</v>
      </c>
    </row>
    <row r="64" spans="1:5">
      <c r="A64" s="125"/>
      <c r="B64" s="5"/>
      <c r="C64" s="3"/>
      <c r="D64" s="3"/>
      <c r="E64" s="3">
        <f t="shared" si="0"/>
        <v>0</v>
      </c>
    </row>
    <row r="65" spans="1:5">
      <c r="A65" s="125"/>
      <c r="B65" s="5"/>
      <c r="C65" s="3"/>
      <c r="D65" s="3"/>
      <c r="E65" s="3">
        <f t="shared" si="0"/>
        <v>0</v>
      </c>
    </row>
    <row r="66" spans="1:5">
      <c r="A66" s="125"/>
      <c r="B66" s="5"/>
      <c r="C66" s="3"/>
      <c r="D66" s="3"/>
      <c r="E66" s="3">
        <f t="shared" si="0"/>
        <v>0</v>
      </c>
    </row>
    <row r="67" spans="1:5">
      <c r="A67" s="125"/>
      <c r="B67" s="5"/>
      <c r="C67" s="3"/>
      <c r="D67" s="3"/>
      <c r="E67" s="3">
        <f t="shared" si="0"/>
        <v>0</v>
      </c>
    </row>
    <row r="68" spans="1:5">
      <c r="A68" s="125"/>
      <c r="B68" s="5"/>
      <c r="C68" s="3"/>
      <c r="D68" s="3"/>
      <c r="E68" s="3">
        <f t="shared" si="0"/>
        <v>0</v>
      </c>
    </row>
    <row r="69" spans="1:5">
      <c r="A69" s="125"/>
      <c r="B69" s="5"/>
      <c r="C69" s="3"/>
      <c r="D69" s="3"/>
      <c r="E69" s="3">
        <f t="shared" si="0"/>
        <v>0</v>
      </c>
    </row>
    <row r="70" spans="1:5">
      <c r="A70" s="125"/>
      <c r="B70" s="5"/>
      <c r="C70" s="3"/>
      <c r="D70" s="3"/>
      <c r="E70" s="3">
        <f t="shared" si="0"/>
        <v>0</v>
      </c>
    </row>
    <row r="71" spans="1:5">
      <c r="A71" s="125"/>
      <c r="B71" s="5"/>
      <c r="C71" s="3"/>
      <c r="D71" s="3"/>
      <c r="E71" s="3">
        <f t="shared" si="0"/>
        <v>0</v>
      </c>
    </row>
    <row r="72" spans="1:5">
      <c r="A72" s="125"/>
      <c r="B72" s="5"/>
      <c r="C72" s="3"/>
      <c r="D72" s="3"/>
      <c r="E72" s="3">
        <f t="shared" ref="E72:E135" si="1">+E71+C72-D72</f>
        <v>0</v>
      </c>
    </row>
    <row r="73" spans="1:5" ht="11.25" customHeight="1">
      <c r="A73" s="125"/>
      <c r="B73" s="5"/>
      <c r="C73" s="3"/>
      <c r="D73" s="3"/>
      <c r="E73" s="3">
        <f t="shared" si="1"/>
        <v>0</v>
      </c>
    </row>
    <row r="74" spans="1:5">
      <c r="A74" s="125"/>
      <c r="B74" s="5"/>
      <c r="C74" s="3"/>
      <c r="D74" s="3"/>
      <c r="E74" s="3">
        <f t="shared" si="1"/>
        <v>0</v>
      </c>
    </row>
    <row r="75" spans="1:5">
      <c r="A75" s="125"/>
      <c r="B75" s="5"/>
      <c r="C75" s="3"/>
      <c r="D75" s="3"/>
      <c r="E75" s="3">
        <f t="shared" si="1"/>
        <v>0</v>
      </c>
    </row>
    <row r="76" spans="1:5">
      <c r="A76" s="125"/>
      <c r="B76" s="5"/>
      <c r="C76" s="3"/>
      <c r="D76" s="3"/>
      <c r="E76" s="3">
        <f t="shared" si="1"/>
        <v>0</v>
      </c>
    </row>
    <row r="77" spans="1:5">
      <c r="A77" s="125"/>
      <c r="B77" s="5"/>
      <c r="C77" s="12"/>
      <c r="D77" s="3"/>
      <c r="E77" s="3">
        <f t="shared" si="1"/>
        <v>0</v>
      </c>
    </row>
    <row r="78" spans="1:5">
      <c r="A78" s="125"/>
      <c r="B78" s="5"/>
      <c r="C78" s="12"/>
      <c r="D78" s="3"/>
      <c r="E78" s="3">
        <f t="shared" si="1"/>
        <v>0</v>
      </c>
    </row>
    <row r="79" spans="1:5">
      <c r="A79" s="125"/>
      <c r="B79" s="5"/>
      <c r="C79" s="3"/>
      <c r="D79" s="3"/>
      <c r="E79" s="3">
        <f t="shared" si="1"/>
        <v>0</v>
      </c>
    </row>
    <row r="80" spans="1:5">
      <c r="A80" s="125"/>
      <c r="B80" s="5"/>
      <c r="C80" s="3"/>
      <c r="D80" s="3"/>
      <c r="E80" s="3">
        <f t="shared" si="1"/>
        <v>0</v>
      </c>
    </row>
    <row r="81" spans="1:7">
      <c r="A81" s="125"/>
      <c r="B81" s="5"/>
      <c r="C81" s="3"/>
      <c r="D81" s="3"/>
      <c r="E81" s="3">
        <f t="shared" si="1"/>
        <v>0</v>
      </c>
    </row>
    <row r="82" spans="1:7">
      <c r="A82" s="125"/>
      <c r="B82" s="5"/>
      <c r="C82" s="3"/>
      <c r="D82" s="3"/>
      <c r="E82" s="3">
        <f t="shared" si="1"/>
        <v>0</v>
      </c>
    </row>
    <row r="83" spans="1:7">
      <c r="A83" s="125"/>
      <c r="B83" s="5"/>
      <c r="C83" s="3"/>
      <c r="D83" s="3"/>
      <c r="E83" s="3">
        <f t="shared" si="1"/>
        <v>0</v>
      </c>
    </row>
    <row r="84" spans="1:7">
      <c r="A84" s="125"/>
      <c r="B84" s="5"/>
      <c r="C84" s="3"/>
      <c r="D84" s="3"/>
      <c r="E84" s="3">
        <f t="shared" si="1"/>
        <v>0</v>
      </c>
    </row>
    <row r="85" spans="1:7">
      <c r="A85" s="4"/>
      <c r="B85" s="5"/>
      <c r="C85" s="3"/>
      <c r="D85" s="3"/>
      <c r="E85" s="3">
        <f t="shared" si="1"/>
        <v>0</v>
      </c>
    </row>
    <row r="86" spans="1:7">
      <c r="A86" s="4"/>
      <c r="B86" s="5"/>
      <c r="C86" s="3"/>
      <c r="D86" s="3"/>
      <c r="E86" s="3">
        <f t="shared" si="1"/>
        <v>0</v>
      </c>
    </row>
    <row r="87" spans="1:7">
      <c r="A87" s="4"/>
      <c r="B87" s="5"/>
      <c r="C87" s="3"/>
      <c r="D87" s="3"/>
      <c r="E87" s="3">
        <f t="shared" si="1"/>
        <v>0</v>
      </c>
    </row>
    <row r="88" spans="1:7">
      <c r="A88" s="4"/>
      <c r="B88" s="5"/>
      <c r="C88" s="3"/>
      <c r="D88" s="3"/>
      <c r="E88" s="3">
        <f t="shared" si="1"/>
        <v>0</v>
      </c>
      <c r="F88" t="s">
        <v>129</v>
      </c>
      <c r="G88" s="6" t="s">
        <v>129</v>
      </c>
    </row>
    <row r="89" spans="1:7">
      <c r="A89" s="4"/>
      <c r="B89" s="5"/>
      <c r="C89" s="3"/>
      <c r="D89" s="3"/>
      <c r="E89" s="3">
        <f t="shared" si="1"/>
        <v>0</v>
      </c>
    </row>
    <row r="90" spans="1:7">
      <c r="A90" s="13"/>
      <c r="B90" s="5"/>
      <c r="C90" s="3"/>
      <c r="D90" s="3"/>
      <c r="E90" s="3">
        <f t="shared" si="1"/>
        <v>0</v>
      </c>
    </row>
    <row r="91" spans="1:7">
      <c r="A91" s="9"/>
      <c r="B91" s="2"/>
      <c r="C91" s="8"/>
      <c r="D91" s="3"/>
      <c r="E91" s="3">
        <f t="shared" si="1"/>
        <v>0</v>
      </c>
    </row>
    <row r="92" spans="1:7">
      <c r="A92" s="13"/>
      <c r="B92" s="10"/>
      <c r="C92" s="3"/>
      <c r="D92" s="3"/>
      <c r="E92" s="3">
        <f t="shared" si="1"/>
        <v>0</v>
      </c>
    </row>
    <row r="93" spans="1:7">
      <c r="A93" s="4"/>
      <c r="B93" s="5"/>
      <c r="C93" s="3"/>
      <c r="D93" s="3"/>
      <c r="E93" s="3">
        <f t="shared" si="1"/>
        <v>0</v>
      </c>
    </row>
    <row r="94" spans="1:7">
      <c r="A94" s="4"/>
      <c r="B94" s="5"/>
      <c r="C94" s="3"/>
      <c r="D94" s="3"/>
      <c r="E94" s="3">
        <f t="shared" si="1"/>
        <v>0</v>
      </c>
    </row>
    <row r="95" spans="1:7">
      <c r="A95" s="4"/>
      <c r="B95" s="5"/>
      <c r="C95" s="3"/>
      <c r="D95" s="3"/>
      <c r="E95" s="3">
        <f t="shared" si="1"/>
        <v>0</v>
      </c>
    </row>
    <row r="96" spans="1:7">
      <c r="A96" s="4"/>
      <c r="B96" s="5"/>
      <c r="C96" s="3"/>
      <c r="D96" s="3"/>
      <c r="E96" s="3">
        <f t="shared" si="1"/>
        <v>0</v>
      </c>
    </row>
    <row r="97" spans="1:5">
      <c r="A97" s="4"/>
      <c r="B97" s="5"/>
      <c r="C97" s="3"/>
      <c r="D97" s="3"/>
      <c r="E97" s="3">
        <f t="shared" si="1"/>
        <v>0</v>
      </c>
    </row>
    <row r="98" spans="1:5">
      <c r="A98" s="4"/>
      <c r="B98" s="5"/>
      <c r="C98" s="3"/>
      <c r="D98" s="3"/>
      <c r="E98" s="3">
        <f t="shared" si="1"/>
        <v>0</v>
      </c>
    </row>
    <row r="99" spans="1:5">
      <c r="A99" s="4"/>
      <c r="B99" s="5"/>
      <c r="C99" s="3"/>
      <c r="D99" s="3"/>
      <c r="E99" s="3">
        <f t="shared" si="1"/>
        <v>0</v>
      </c>
    </row>
    <row r="100" spans="1:5">
      <c r="A100" s="7"/>
      <c r="B100" s="5"/>
      <c r="C100" s="3"/>
      <c r="D100" s="3"/>
      <c r="E100" s="3">
        <f t="shared" si="1"/>
        <v>0</v>
      </c>
    </row>
    <row r="101" spans="1:5">
      <c r="A101" s="4"/>
      <c r="B101" s="5"/>
      <c r="C101" s="3"/>
      <c r="D101" s="3"/>
      <c r="E101" s="3">
        <f t="shared" si="1"/>
        <v>0</v>
      </c>
    </row>
    <row r="102" spans="1:5">
      <c r="A102" s="4"/>
      <c r="B102" s="5"/>
      <c r="C102" s="3"/>
      <c r="D102" s="3"/>
      <c r="E102" s="3">
        <f t="shared" si="1"/>
        <v>0</v>
      </c>
    </row>
    <row r="103" spans="1:5">
      <c r="A103" s="4"/>
      <c r="B103" s="5"/>
      <c r="C103" s="3"/>
      <c r="D103" s="3"/>
      <c r="E103" s="3">
        <f t="shared" si="1"/>
        <v>0</v>
      </c>
    </row>
    <row r="104" spans="1:5">
      <c r="A104" s="4"/>
      <c r="B104" s="5"/>
      <c r="C104" s="3"/>
      <c r="D104" s="3"/>
      <c r="E104" s="3">
        <f t="shared" si="1"/>
        <v>0</v>
      </c>
    </row>
    <row r="105" spans="1:5">
      <c r="A105" s="4"/>
      <c r="B105" s="5"/>
      <c r="C105" s="3"/>
      <c r="D105" s="3"/>
      <c r="E105" s="3">
        <f t="shared" si="1"/>
        <v>0</v>
      </c>
    </row>
    <row r="106" spans="1:5">
      <c r="A106" s="4"/>
      <c r="B106" s="5"/>
      <c r="C106" s="3"/>
      <c r="D106" s="3"/>
      <c r="E106" s="3">
        <f t="shared" si="1"/>
        <v>0</v>
      </c>
    </row>
    <row r="107" spans="1:5">
      <c r="A107" s="4"/>
      <c r="B107" s="5"/>
      <c r="C107" s="3"/>
      <c r="D107" s="3"/>
      <c r="E107" s="3">
        <f t="shared" si="1"/>
        <v>0</v>
      </c>
    </row>
    <row r="108" spans="1:5">
      <c r="A108" s="4"/>
      <c r="B108" s="5"/>
      <c r="C108" s="85"/>
      <c r="D108" s="3"/>
      <c r="E108" s="3">
        <f t="shared" si="1"/>
        <v>0</v>
      </c>
    </row>
    <row r="109" spans="1:5">
      <c r="A109" s="4"/>
      <c r="B109" s="5"/>
      <c r="C109" s="3"/>
      <c r="D109" s="3"/>
      <c r="E109" s="3">
        <f t="shared" si="1"/>
        <v>0</v>
      </c>
    </row>
    <row r="110" spans="1:5">
      <c r="A110" s="4"/>
      <c r="B110" s="5"/>
      <c r="C110" s="3"/>
      <c r="D110" s="3"/>
      <c r="E110" s="3">
        <f t="shared" si="1"/>
        <v>0</v>
      </c>
    </row>
    <row r="111" spans="1:5">
      <c r="A111" s="81"/>
      <c r="B111" s="11"/>
      <c r="C111" s="85"/>
      <c r="D111" s="12"/>
      <c r="E111" s="3">
        <f t="shared" si="1"/>
        <v>0</v>
      </c>
    </row>
    <row r="112" spans="1:5">
      <c r="A112" s="4"/>
      <c r="B112" s="5"/>
      <c r="C112" s="3"/>
      <c r="D112" s="3"/>
      <c r="E112" s="3">
        <f t="shared" si="1"/>
        <v>0</v>
      </c>
    </row>
    <row r="113" spans="1:7">
      <c r="A113" s="81"/>
      <c r="B113" s="5"/>
      <c r="C113" s="3"/>
      <c r="D113" s="3"/>
      <c r="E113" s="3">
        <f t="shared" si="1"/>
        <v>0</v>
      </c>
    </row>
    <row r="114" spans="1:7">
      <c r="A114" s="81"/>
      <c r="B114" s="5"/>
      <c r="C114" s="3"/>
      <c r="D114" s="3"/>
      <c r="E114" s="3">
        <f t="shared" si="1"/>
        <v>0</v>
      </c>
    </row>
    <row r="115" spans="1:7">
      <c r="A115" s="81"/>
      <c r="B115" s="5"/>
      <c r="C115" s="102"/>
      <c r="D115" s="3"/>
      <c r="E115" s="3">
        <f t="shared" si="1"/>
        <v>0</v>
      </c>
    </row>
    <row r="116" spans="1:7">
      <c r="A116" s="81"/>
      <c r="B116" s="5"/>
      <c r="C116" s="102"/>
      <c r="D116" s="3"/>
      <c r="E116" s="3">
        <f t="shared" si="1"/>
        <v>0</v>
      </c>
    </row>
    <row r="117" spans="1:7">
      <c r="A117" s="4"/>
      <c r="B117" s="5"/>
      <c r="C117" s="85"/>
      <c r="D117" s="3"/>
      <c r="E117" s="3">
        <f t="shared" si="1"/>
        <v>0</v>
      </c>
    </row>
    <row r="118" spans="1:7">
      <c r="A118" s="81"/>
      <c r="B118" s="5"/>
      <c r="C118" s="98"/>
      <c r="D118" s="98"/>
      <c r="E118" s="3">
        <f t="shared" si="1"/>
        <v>0</v>
      </c>
    </row>
    <row r="119" spans="1:7">
      <c r="A119" s="81"/>
      <c r="B119" s="2"/>
      <c r="C119" s="98"/>
      <c r="D119" s="98"/>
      <c r="E119" s="3">
        <f t="shared" si="1"/>
        <v>0</v>
      </c>
    </row>
    <row r="120" spans="1:7">
      <c r="A120" s="4"/>
      <c r="B120" s="2"/>
      <c r="C120" s="98"/>
      <c r="D120" s="98"/>
      <c r="E120" s="3">
        <f t="shared" si="1"/>
        <v>0</v>
      </c>
      <c r="G120" t="s">
        <v>129</v>
      </c>
    </row>
    <row r="121" spans="1:7">
      <c r="A121" s="13"/>
      <c r="B121" s="11"/>
      <c r="C121" s="98"/>
      <c r="D121" s="98"/>
      <c r="E121" s="3">
        <f t="shared" si="1"/>
        <v>0</v>
      </c>
    </row>
    <row r="122" spans="1:7">
      <c r="A122" s="4"/>
      <c r="B122" s="5"/>
      <c r="C122" s="98"/>
      <c r="D122" s="98"/>
      <c r="E122" s="3">
        <f t="shared" si="1"/>
        <v>0</v>
      </c>
    </row>
    <row r="123" spans="1:7">
      <c r="A123" s="13"/>
      <c r="B123" s="11"/>
      <c r="C123" s="3"/>
      <c r="D123" s="98"/>
      <c r="E123" s="3">
        <f t="shared" si="1"/>
        <v>0</v>
      </c>
    </row>
    <row r="124" spans="1:7">
      <c r="A124" s="13"/>
      <c r="B124" s="11"/>
      <c r="C124" s="98"/>
      <c r="D124" s="98"/>
      <c r="E124" s="3">
        <f t="shared" si="1"/>
        <v>0</v>
      </c>
    </row>
    <row r="125" spans="1:7">
      <c r="A125" s="4"/>
      <c r="B125" s="2"/>
      <c r="C125" s="99"/>
      <c r="D125" s="98"/>
      <c r="E125" s="3">
        <f t="shared" si="1"/>
        <v>0</v>
      </c>
    </row>
    <row r="126" spans="1:7">
      <c r="A126" s="4"/>
      <c r="B126" s="2"/>
      <c r="C126" s="98"/>
      <c r="D126" s="98"/>
      <c r="E126" s="3">
        <f t="shared" si="1"/>
        <v>0</v>
      </c>
    </row>
    <row r="127" spans="1:7">
      <c r="A127" s="4"/>
      <c r="B127" s="2"/>
      <c r="C127" s="98"/>
      <c r="D127" s="98"/>
      <c r="E127" s="3">
        <f t="shared" si="1"/>
        <v>0</v>
      </c>
    </row>
    <row r="128" spans="1:7">
      <c r="A128" s="4"/>
      <c r="B128" s="2"/>
      <c r="C128" s="98"/>
      <c r="D128" s="98"/>
      <c r="E128" s="3">
        <f t="shared" si="1"/>
        <v>0</v>
      </c>
    </row>
    <row r="129" spans="1:5">
      <c r="A129" s="4"/>
      <c r="B129" s="2"/>
      <c r="C129" s="99"/>
      <c r="D129" s="98"/>
      <c r="E129" s="3">
        <f t="shared" si="1"/>
        <v>0</v>
      </c>
    </row>
    <row r="130" spans="1:5">
      <c r="A130" s="4"/>
      <c r="B130" s="2"/>
      <c r="C130" s="98"/>
      <c r="D130" s="98"/>
      <c r="E130" s="3">
        <f t="shared" si="1"/>
        <v>0</v>
      </c>
    </row>
    <row r="131" spans="1:5">
      <c r="A131" s="4"/>
      <c r="B131" s="2"/>
      <c r="C131" s="98"/>
      <c r="D131" s="98"/>
      <c r="E131" s="3">
        <f t="shared" si="1"/>
        <v>0</v>
      </c>
    </row>
    <row r="132" spans="1:5">
      <c r="A132" s="4"/>
      <c r="B132" s="11"/>
      <c r="C132" s="98"/>
      <c r="D132" s="98"/>
      <c r="E132" s="3">
        <f t="shared" si="1"/>
        <v>0</v>
      </c>
    </row>
    <row r="133" spans="1:5">
      <c r="A133" s="4"/>
      <c r="B133" s="5"/>
      <c r="C133" s="99"/>
      <c r="D133" s="98"/>
      <c r="E133" s="3">
        <f t="shared" si="1"/>
        <v>0</v>
      </c>
    </row>
    <row r="134" spans="1:5">
      <c r="A134" s="4"/>
      <c r="B134" s="2"/>
      <c r="C134" s="98"/>
      <c r="D134" s="98"/>
      <c r="E134" s="3">
        <f t="shared" si="1"/>
        <v>0</v>
      </c>
    </row>
    <row r="135" spans="1:5">
      <c r="A135" s="4"/>
      <c r="B135" s="2"/>
      <c r="C135" s="99"/>
      <c r="D135" s="3"/>
      <c r="E135" s="3">
        <f t="shared" si="1"/>
        <v>0</v>
      </c>
    </row>
    <row r="136" spans="1:5">
      <c r="A136" s="4"/>
      <c r="B136" s="5"/>
      <c r="C136" s="3"/>
      <c r="D136" s="3"/>
      <c r="E136" s="3">
        <f t="shared" ref="E136:E199" si="2">+E135+C136-D136</f>
        <v>0</v>
      </c>
    </row>
    <row r="137" spans="1:5">
      <c r="A137" s="4"/>
      <c r="B137" s="2"/>
      <c r="C137" s="3"/>
      <c r="D137" s="3"/>
      <c r="E137" s="3">
        <f t="shared" si="2"/>
        <v>0</v>
      </c>
    </row>
    <row r="138" spans="1:5">
      <c r="A138" s="4"/>
      <c r="B138" s="2"/>
      <c r="C138" s="3"/>
      <c r="D138" s="3"/>
      <c r="E138" s="3">
        <f t="shared" si="2"/>
        <v>0</v>
      </c>
    </row>
    <row r="139" spans="1:5">
      <c r="A139" s="4"/>
      <c r="B139" s="2"/>
      <c r="C139" s="3"/>
      <c r="D139" s="3"/>
      <c r="E139" s="3">
        <f t="shared" si="2"/>
        <v>0</v>
      </c>
    </row>
    <row r="140" spans="1:5">
      <c r="A140" s="4"/>
      <c r="B140" s="2"/>
      <c r="C140" s="3"/>
      <c r="D140" s="3"/>
      <c r="E140" s="3">
        <f t="shared" si="2"/>
        <v>0</v>
      </c>
    </row>
    <row r="141" spans="1:5">
      <c r="A141" s="4"/>
      <c r="B141" s="2"/>
      <c r="C141" s="102"/>
      <c r="D141" s="3"/>
      <c r="E141" s="3">
        <f t="shared" si="2"/>
        <v>0</v>
      </c>
    </row>
    <row r="142" spans="1:5">
      <c r="A142" s="4"/>
      <c r="B142" s="2"/>
      <c r="C142" s="102"/>
      <c r="D142" s="3"/>
      <c r="E142" s="3">
        <f t="shared" si="2"/>
        <v>0</v>
      </c>
    </row>
    <row r="143" spans="1:5">
      <c r="A143" s="4"/>
      <c r="B143" s="5"/>
      <c r="C143" s="99"/>
      <c r="D143" s="3"/>
      <c r="E143" s="3">
        <f t="shared" si="2"/>
        <v>0</v>
      </c>
    </row>
    <row r="144" spans="1:5">
      <c r="A144" s="4"/>
      <c r="B144" s="2"/>
      <c r="C144" s="3"/>
      <c r="D144" s="3"/>
      <c r="E144" s="3">
        <f t="shared" si="2"/>
        <v>0</v>
      </c>
    </row>
    <row r="145" spans="1:6">
      <c r="A145" s="4"/>
      <c r="B145" s="2"/>
      <c r="C145" s="3"/>
      <c r="D145" s="3"/>
      <c r="E145" s="3">
        <f t="shared" si="2"/>
        <v>0</v>
      </c>
    </row>
    <row r="146" spans="1:6">
      <c r="A146" s="4"/>
      <c r="B146" s="2"/>
      <c r="C146" s="3"/>
      <c r="D146" s="3"/>
      <c r="E146" s="3">
        <f t="shared" si="2"/>
        <v>0</v>
      </c>
    </row>
    <row r="147" spans="1:6">
      <c r="A147" s="4"/>
      <c r="B147" s="2"/>
      <c r="C147" s="3"/>
      <c r="D147" s="3"/>
      <c r="E147" s="3">
        <f t="shared" si="2"/>
        <v>0</v>
      </c>
    </row>
    <row r="148" spans="1:6">
      <c r="A148" s="4"/>
      <c r="B148" s="5"/>
      <c r="C148" s="3"/>
      <c r="D148" s="3"/>
      <c r="E148" s="3">
        <f t="shared" si="2"/>
        <v>0</v>
      </c>
    </row>
    <row r="149" spans="1:6">
      <c r="A149" s="4"/>
      <c r="B149" s="5"/>
      <c r="C149" s="3"/>
      <c r="D149" s="3"/>
      <c r="E149" s="3">
        <f t="shared" si="2"/>
        <v>0</v>
      </c>
    </row>
    <row r="150" spans="1:6">
      <c r="A150" s="4"/>
      <c r="B150" s="5"/>
      <c r="C150" s="3"/>
      <c r="D150" s="3"/>
      <c r="E150" s="3">
        <f t="shared" si="2"/>
        <v>0</v>
      </c>
    </row>
    <row r="151" spans="1:6">
      <c r="A151" s="4"/>
      <c r="B151" s="2"/>
      <c r="C151" s="3"/>
      <c r="D151" s="3"/>
      <c r="E151" s="3">
        <f t="shared" si="2"/>
        <v>0</v>
      </c>
    </row>
    <row r="152" spans="1:6">
      <c r="A152" s="4"/>
      <c r="B152" s="2"/>
      <c r="C152" s="3"/>
      <c r="D152" s="3"/>
      <c r="E152" s="3">
        <f t="shared" si="2"/>
        <v>0</v>
      </c>
    </row>
    <row r="153" spans="1:6">
      <c r="A153" s="4"/>
      <c r="B153" s="2"/>
      <c r="C153" s="3"/>
      <c r="D153" s="3"/>
      <c r="E153" s="3">
        <f t="shared" si="2"/>
        <v>0</v>
      </c>
    </row>
    <row r="154" spans="1:6">
      <c r="A154" s="4"/>
      <c r="B154" s="2"/>
      <c r="C154" s="3"/>
      <c r="D154" s="98"/>
      <c r="E154" s="3">
        <f t="shared" si="2"/>
        <v>0</v>
      </c>
    </row>
    <row r="155" spans="1:6">
      <c r="A155" s="4"/>
      <c r="B155" s="2"/>
      <c r="C155" s="3"/>
      <c r="D155" s="98"/>
      <c r="E155" s="3">
        <f t="shared" si="2"/>
        <v>0</v>
      </c>
    </row>
    <row r="156" spans="1:6">
      <c r="A156" s="4"/>
      <c r="B156" s="5"/>
      <c r="C156" s="3"/>
      <c r="D156" s="98"/>
      <c r="E156" s="3">
        <f t="shared" si="2"/>
        <v>0</v>
      </c>
    </row>
    <row r="157" spans="1:6">
      <c r="A157" s="4"/>
      <c r="B157" s="5"/>
      <c r="C157" s="102"/>
      <c r="D157" s="98"/>
      <c r="E157" s="3">
        <f t="shared" si="2"/>
        <v>0</v>
      </c>
    </row>
    <row r="158" spans="1:6">
      <c r="A158" s="4"/>
      <c r="B158" s="2"/>
      <c r="C158" s="85"/>
      <c r="D158" s="98"/>
      <c r="E158" s="3">
        <f t="shared" si="2"/>
        <v>0</v>
      </c>
      <c r="F158" s="93"/>
    </row>
    <row r="159" spans="1:6">
      <c r="A159" s="4"/>
      <c r="B159" s="2"/>
      <c r="C159" s="3"/>
      <c r="D159" s="98"/>
      <c r="E159" s="3">
        <f t="shared" si="2"/>
        <v>0</v>
      </c>
      <c r="F159" t="s">
        <v>129</v>
      </c>
    </row>
    <row r="160" spans="1:6">
      <c r="A160" s="4"/>
      <c r="B160" s="2"/>
      <c r="C160" s="3"/>
      <c r="D160" s="98"/>
      <c r="E160" s="3">
        <f t="shared" si="2"/>
        <v>0</v>
      </c>
    </row>
    <row r="161" spans="1:5">
      <c r="A161" s="4"/>
      <c r="B161" s="2"/>
      <c r="C161" s="3"/>
      <c r="D161" s="98"/>
      <c r="E161" s="3">
        <f t="shared" si="2"/>
        <v>0</v>
      </c>
    </row>
    <row r="162" spans="1:5">
      <c r="A162" s="4"/>
      <c r="B162" s="2"/>
      <c r="C162" s="3"/>
      <c r="D162" s="3"/>
      <c r="E162" s="3">
        <f t="shared" si="2"/>
        <v>0</v>
      </c>
    </row>
    <row r="163" spans="1:5">
      <c r="A163" s="4"/>
      <c r="B163" s="2"/>
      <c r="C163" s="99"/>
      <c r="D163" s="3"/>
      <c r="E163" s="3">
        <f t="shared" si="2"/>
        <v>0</v>
      </c>
    </row>
    <row r="164" spans="1:5">
      <c r="A164" s="4"/>
      <c r="B164" s="5"/>
      <c r="C164" s="3"/>
      <c r="D164" s="3"/>
      <c r="E164" s="3">
        <f t="shared" si="2"/>
        <v>0</v>
      </c>
    </row>
    <row r="165" spans="1:5">
      <c r="A165" s="4"/>
      <c r="B165" s="2"/>
      <c r="C165" s="3"/>
      <c r="D165" s="3"/>
      <c r="E165" s="3">
        <f t="shared" si="2"/>
        <v>0</v>
      </c>
    </row>
    <row r="166" spans="1:5">
      <c r="A166" s="4"/>
      <c r="B166" s="5"/>
      <c r="C166" s="3"/>
      <c r="D166" s="3"/>
      <c r="E166" s="3">
        <f t="shared" si="2"/>
        <v>0</v>
      </c>
    </row>
    <row r="167" spans="1:5">
      <c r="A167" s="4"/>
      <c r="B167" s="2"/>
      <c r="C167" s="3"/>
      <c r="D167" s="3"/>
      <c r="E167" s="3">
        <f t="shared" si="2"/>
        <v>0</v>
      </c>
    </row>
    <row r="168" spans="1:5">
      <c r="A168" s="4"/>
      <c r="B168" s="2"/>
      <c r="C168" s="3"/>
      <c r="D168" s="3"/>
      <c r="E168" s="3">
        <f t="shared" si="2"/>
        <v>0</v>
      </c>
    </row>
    <row r="169" spans="1:5">
      <c r="A169" s="4"/>
      <c r="B169" s="2"/>
      <c r="C169" s="101"/>
      <c r="D169" s="3"/>
      <c r="E169" s="3">
        <f t="shared" si="2"/>
        <v>0</v>
      </c>
    </row>
    <row r="170" spans="1:5">
      <c r="A170" s="4"/>
      <c r="B170" s="2"/>
      <c r="C170" s="3"/>
      <c r="D170" s="3"/>
      <c r="E170" s="3">
        <f t="shared" si="2"/>
        <v>0</v>
      </c>
    </row>
    <row r="171" spans="1:5">
      <c r="A171" s="4"/>
      <c r="B171" s="5"/>
      <c r="C171" s="3"/>
      <c r="D171" s="3"/>
      <c r="E171" s="3">
        <f t="shared" si="2"/>
        <v>0</v>
      </c>
    </row>
    <row r="172" spans="1:5">
      <c r="A172" s="4"/>
      <c r="B172" s="94"/>
      <c r="C172" s="3"/>
      <c r="D172" s="3"/>
      <c r="E172" s="3">
        <f t="shared" si="2"/>
        <v>0</v>
      </c>
    </row>
    <row r="173" spans="1:5">
      <c r="A173" s="4"/>
      <c r="B173" s="94"/>
      <c r="C173" s="3"/>
      <c r="D173" s="3"/>
      <c r="E173" s="3">
        <f t="shared" si="2"/>
        <v>0</v>
      </c>
    </row>
    <row r="174" spans="1:5">
      <c r="A174" s="4"/>
      <c r="B174" s="95"/>
      <c r="C174" s="3"/>
      <c r="D174" s="3"/>
      <c r="E174" s="3">
        <f t="shared" si="2"/>
        <v>0</v>
      </c>
    </row>
    <row r="175" spans="1:5">
      <c r="A175" s="4"/>
      <c r="B175" s="94"/>
      <c r="C175" s="3"/>
      <c r="D175" s="3"/>
      <c r="E175" s="3">
        <f t="shared" si="2"/>
        <v>0</v>
      </c>
    </row>
    <row r="176" spans="1:5">
      <c r="A176" s="4"/>
      <c r="B176" s="94"/>
      <c r="C176" s="3"/>
      <c r="D176" s="3"/>
      <c r="E176" s="3">
        <f t="shared" si="2"/>
        <v>0</v>
      </c>
    </row>
    <row r="177" spans="1:5">
      <c r="A177" s="4"/>
      <c r="B177" s="2"/>
      <c r="C177" s="3"/>
      <c r="D177" s="3"/>
      <c r="E177" s="3">
        <f t="shared" si="2"/>
        <v>0</v>
      </c>
    </row>
    <row r="178" spans="1:5">
      <c r="A178" s="4"/>
      <c r="B178" s="2"/>
      <c r="C178" s="3"/>
      <c r="D178" s="3"/>
      <c r="E178" s="3">
        <f t="shared" si="2"/>
        <v>0</v>
      </c>
    </row>
    <row r="179" spans="1:5">
      <c r="A179" s="4"/>
      <c r="B179" s="2"/>
      <c r="C179" s="3"/>
      <c r="D179" s="3"/>
      <c r="E179" s="3">
        <f t="shared" si="2"/>
        <v>0</v>
      </c>
    </row>
    <row r="180" spans="1:5">
      <c r="A180" s="4"/>
      <c r="B180" s="2"/>
      <c r="C180" s="3"/>
      <c r="D180" s="3"/>
      <c r="E180" s="3">
        <f t="shared" si="2"/>
        <v>0</v>
      </c>
    </row>
    <row r="181" spans="1:5">
      <c r="A181" s="4"/>
      <c r="B181" s="5"/>
      <c r="C181" s="3"/>
      <c r="D181" s="3"/>
      <c r="E181" s="3">
        <f t="shared" si="2"/>
        <v>0</v>
      </c>
    </row>
    <row r="182" spans="1:5">
      <c r="A182" s="4"/>
      <c r="B182" s="5"/>
      <c r="C182" s="102"/>
      <c r="D182" s="41"/>
      <c r="E182" s="3">
        <f t="shared" si="2"/>
        <v>0</v>
      </c>
    </row>
    <row r="183" spans="1:5">
      <c r="A183" s="4"/>
      <c r="B183" s="2"/>
      <c r="C183" s="85"/>
      <c r="D183" s="41"/>
      <c r="E183" s="3">
        <f t="shared" si="2"/>
        <v>0</v>
      </c>
    </row>
    <row r="184" spans="1:5">
      <c r="A184" s="4"/>
      <c r="B184" s="2"/>
      <c r="C184" s="85"/>
      <c r="D184" s="41"/>
      <c r="E184" s="3">
        <f t="shared" si="2"/>
        <v>0</v>
      </c>
    </row>
    <row r="185" spans="1:5">
      <c r="A185" s="4"/>
      <c r="B185" s="2"/>
      <c r="C185" s="3"/>
      <c r="D185" s="41"/>
      <c r="E185" s="3">
        <f t="shared" si="2"/>
        <v>0</v>
      </c>
    </row>
    <row r="186" spans="1:5">
      <c r="A186" s="4"/>
      <c r="B186" s="5"/>
      <c r="C186" s="3"/>
      <c r="D186" s="41"/>
      <c r="E186" s="3">
        <f t="shared" si="2"/>
        <v>0</v>
      </c>
    </row>
    <row r="187" spans="1:5">
      <c r="A187" s="4"/>
      <c r="B187" s="2"/>
      <c r="C187" s="3"/>
      <c r="D187" s="41"/>
      <c r="E187" s="3">
        <f t="shared" si="2"/>
        <v>0</v>
      </c>
    </row>
    <row r="188" spans="1:5">
      <c r="A188" s="81"/>
      <c r="B188" s="83"/>
      <c r="C188" s="3"/>
      <c r="D188" s="84"/>
      <c r="E188" s="3">
        <f t="shared" si="2"/>
        <v>0</v>
      </c>
    </row>
    <row r="189" spans="1:5">
      <c r="A189" s="86"/>
      <c r="B189" s="82"/>
      <c r="C189" s="85"/>
      <c r="D189" s="85"/>
      <c r="E189" s="3">
        <f t="shared" si="2"/>
        <v>0</v>
      </c>
    </row>
    <row r="190" spans="1:5">
      <c r="A190" s="86"/>
      <c r="B190" s="82"/>
      <c r="C190" s="85"/>
      <c r="D190" s="85"/>
      <c r="E190" s="3">
        <f t="shared" si="2"/>
        <v>0</v>
      </c>
    </row>
    <row r="191" spans="1:5">
      <c r="A191" s="86"/>
      <c r="B191" s="5"/>
      <c r="C191" s="85"/>
      <c r="D191" s="85"/>
      <c r="E191" s="3">
        <f t="shared" si="2"/>
        <v>0</v>
      </c>
    </row>
    <row r="192" spans="1:5">
      <c r="A192" s="86"/>
      <c r="B192" s="82"/>
      <c r="C192" s="85"/>
      <c r="D192" s="85"/>
      <c r="E192" s="3">
        <f t="shared" si="2"/>
        <v>0</v>
      </c>
    </row>
    <row r="193" spans="1:5">
      <c r="A193" s="86"/>
      <c r="B193" s="5"/>
      <c r="C193" s="3"/>
      <c r="D193" s="85"/>
      <c r="E193" s="3">
        <f t="shared" si="2"/>
        <v>0</v>
      </c>
    </row>
    <row r="194" spans="1:5">
      <c r="A194" s="86"/>
      <c r="B194" s="82"/>
      <c r="C194" s="3"/>
      <c r="D194" s="85"/>
      <c r="E194" s="3">
        <f t="shared" si="2"/>
        <v>0</v>
      </c>
    </row>
    <row r="195" spans="1:5">
      <c r="A195" s="86"/>
      <c r="B195" s="82"/>
      <c r="C195" s="85"/>
      <c r="D195" s="85"/>
      <c r="E195" s="3">
        <f t="shared" si="2"/>
        <v>0</v>
      </c>
    </row>
    <row r="196" spans="1:5">
      <c r="A196" s="86"/>
      <c r="B196" s="5"/>
      <c r="C196" s="85"/>
      <c r="D196" s="85"/>
      <c r="E196" s="3">
        <f t="shared" si="2"/>
        <v>0</v>
      </c>
    </row>
    <row r="197" spans="1:5">
      <c r="A197" s="86"/>
      <c r="B197" s="126"/>
      <c r="C197" s="102"/>
      <c r="D197" s="85"/>
      <c r="E197" s="3">
        <f t="shared" si="2"/>
        <v>0</v>
      </c>
    </row>
    <row r="198" spans="1:5">
      <c r="A198" s="86"/>
      <c r="B198" s="126"/>
      <c r="C198" s="102"/>
      <c r="D198" s="85"/>
      <c r="E198" s="3">
        <f t="shared" si="2"/>
        <v>0</v>
      </c>
    </row>
    <row r="199" spans="1:5">
      <c r="A199" s="86"/>
      <c r="B199" s="82"/>
      <c r="C199" s="3"/>
      <c r="D199" s="85"/>
      <c r="E199" s="3">
        <f t="shared" si="2"/>
        <v>0</v>
      </c>
    </row>
    <row r="200" spans="1:5">
      <c r="A200" s="86"/>
      <c r="B200" s="5"/>
      <c r="C200" s="85"/>
      <c r="D200" s="85"/>
      <c r="E200" s="3">
        <f t="shared" ref="E200:E263" si="3">+E199+C200-D200</f>
        <v>0</v>
      </c>
    </row>
    <row r="201" spans="1:5">
      <c r="A201" s="86"/>
      <c r="B201" s="82"/>
      <c r="C201" s="85"/>
      <c r="D201" s="85"/>
      <c r="E201" s="3">
        <f t="shared" si="3"/>
        <v>0</v>
      </c>
    </row>
    <row r="202" spans="1:5">
      <c r="A202" s="86"/>
      <c r="B202" s="82"/>
      <c r="C202" s="85"/>
      <c r="D202" s="85"/>
      <c r="E202" s="3">
        <f t="shared" si="3"/>
        <v>0</v>
      </c>
    </row>
    <row r="203" spans="1:5">
      <c r="A203" s="86"/>
      <c r="B203" s="82"/>
      <c r="C203" s="85"/>
      <c r="D203" s="85"/>
      <c r="E203" s="3">
        <f t="shared" si="3"/>
        <v>0</v>
      </c>
    </row>
    <row r="204" spans="1:5">
      <c r="A204" s="86"/>
      <c r="B204" s="82"/>
      <c r="C204" s="85"/>
      <c r="D204" s="85"/>
      <c r="E204" s="3">
        <f t="shared" si="3"/>
        <v>0</v>
      </c>
    </row>
    <row r="205" spans="1:5">
      <c r="A205" s="86"/>
      <c r="B205" s="82"/>
      <c r="C205" s="85"/>
      <c r="D205" s="85"/>
      <c r="E205" s="3">
        <f t="shared" si="3"/>
        <v>0</v>
      </c>
    </row>
    <row r="206" spans="1:5">
      <c r="A206" s="86"/>
      <c r="B206" s="82"/>
      <c r="C206" s="3"/>
      <c r="D206" s="85"/>
      <c r="E206" s="3">
        <f t="shared" si="3"/>
        <v>0</v>
      </c>
    </row>
    <row r="207" spans="1:5">
      <c r="A207" s="86"/>
      <c r="B207" s="82"/>
      <c r="C207" s="85"/>
      <c r="D207" s="85"/>
      <c r="E207" s="3">
        <f t="shared" si="3"/>
        <v>0</v>
      </c>
    </row>
    <row r="208" spans="1:5">
      <c r="A208" s="86"/>
      <c r="B208" s="5"/>
      <c r="C208" s="85"/>
      <c r="D208" s="85"/>
      <c r="E208" s="3">
        <f t="shared" si="3"/>
        <v>0</v>
      </c>
    </row>
    <row r="209" spans="1:5">
      <c r="A209" s="86"/>
      <c r="B209" s="126"/>
      <c r="C209" s="85"/>
      <c r="D209" s="85"/>
      <c r="E209" s="3">
        <f t="shared" si="3"/>
        <v>0</v>
      </c>
    </row>
    <row r="210" spans="1:5">
      <c r="A210" s="86"/>
      <c r="B210" s="82"/>
      <c r="C210" s="85"/>
      <c r="D210" s="85"/>
      <c r="E210" s="3">
        <f t="shared" si="3"/>
        <v>0</v>
      </c>
    </row>
    <row r="211" spans="1:5">
      <c r="A211" s="86"/>
      <c r="B211" s="82"/>
      <c r="C211" s="85"/>
      <c r="D211" s="85"/>
      <c r="E211" s="3">
        <f t="shared" si="3"/>
        <v>0</v>
      </c>
    </row>
    <row r="212" spans="1:5">
      <c r="A212" s="86"/>
      <c r="B212" s="5"/>
      <c r="C212" s="85"/>
      <c r="D212" s="85"/>
      <c r="E212" s="3">
        <f t="shared" si="3"/>
        <v>0</v>
      </c>
    </row>
    <row r="213" spans="1:5">
      <c r="A213" s="86"/>
      <c r="B213" s="82"/>
      <c r="C213" s="3"/>
      <c r="D213" s="85"/>
      <c r="E213" s="3">
        <f t="shared" si="3"/>
        <v>0</v>
      </c>
    </row>
    <row r="214" spans="1:5">
      <c r="A214" s="86"/>
      <c r="B214" s="82"/>
      <c r="C214" s="85"/>
      <c r="D214" s="85"/>
      <c r="E214" s="3">
        <f t="shared" si="3"/>
        <v>0</v>
      </c>
    </row>
    <row r="215" spans="1:5">
      <c r="A215" s="86"/>
      <c r="B215" s="82"/>
      <c r="C215" s="85"/>
      <c r="D215" s="85"/>
      <c r="E215" s="3">
        <f t="shared" si="3"/>
        <v>0</v>
      </c>
    </row>
    <row r="216" spans="1:5">
      <c r="A216" s="86"/>
      <c r="B216" s="82"/>
      <c r="C216" s="3"/>
      <c r="D216" s="85"/>
      <c r="E216" s="3">
        <f t="shared" si="3"/>
        <v>0</v>
      </c>
    </row>
    <row r="217" spans="1:5">
      <c r="A217" s="86"/>
      <c r="B217" s="82"/>
      <c r="C217" s="85"/>
      <c r="D217" s="85"/>
      <c r="E217" s="3">
        <f t="shared" si="3"/>
        <v>0</v>
      </c>
    </row>
    <row r="218" spans="1:5">
      <c r="A218" s="86"/>
      <c r="B218" s="82"/>
      <c r="C218" s="85"/>
      <c r="D218" s="85"/>
      <c r="E218" s="3">
        <f t="shared" si="3"/>
        <v>0</v>
      </c>
    </row>
    <row r="219" spans="1:5">
      <c r="A219" s="86"/>
      <c r="B219" s="82"/>
      <c r="C219" s="85"/>
      <c r="D219" s="85"/>
      <c r="E219" s="3">
        <f t="shared" si="3"/>
        <v>0</v>
      </c>
    </row>
    <row r="220" spans="1:5">
      <c r="A220" s="86"/>
      <c r="B220" s="82"/>
      <c r="C220" s="85"/>
      <c r="D220" s="85"/>
      <c r="E220" s="3">
        <f t="shared" si="3"/>
        <v>0</v>
      </c>
    </row>
    <row r="221" spans="1:5">
      <c r="A221" s="86"/>
      <c r="B221" s="82"/>
      <c r="C221" s="3"/>
      <c r="D221" s="85"/>
      <c r="E221" s="3">
        <f t="shared" si="3"/>
        <v>0</v>
      </c>
    </row>
    <row r="222" spans="1:5">
      <c r="A222" s="96"/>
      <c r="B222" s="5"/>
      <c r="C222" s="85"/>
      <c r="D222" s="85"/>
      <c r="E222" s="3">
        <f t="shared" si="3"/>
        <v>0</v>
      </c>
    </row>
    <row r="223" spans="1:5">
      <c r="A223" s="96"/>
      <c r="B223" s="82"/>
      <c r="C223" s="85"/>
      <c r="D223" s="85"/>
      <c r="E223" s="3">
        <f t="shared" si="3"/>
        <v>0</v>
      </c>
    </row>
    <row r="224" spans="1:5">
      <c r="A224" s="96"/>
      <c r="B224" s="82"/>
      <c r="C224" s="102"/>
      <c r="D224" s="85"/>
      <c r="E224" s="3">
        <f t="shared" si="3"/>
        <v>0</v>
      </c>
    </row>
    <row r="225" spans="1:6">
      <c r="A225" s="96"/>
      <c r="B225" s="82"/>
      <c r="C225" s="3"/>
      <c r="D225" s="85"/>
      <c r="E225" s="3">
        <f t="shared" si="3"/>
        <v>0</v>
      </c>
    </row>
    <row r="226" spans="1:6">
      <c r="A226" s="96"/>
      <c r="B226" s="82"/>
      <c r="C226" s="3"/>
      <c r="D226" s="99"/>
      <c r="E226" s="3">
        <f t="shared" si="3"/>
        <v>0</v>
      </c>
    </row>
    <row r="227" spans="1:6">
      <c r="A227" s="82"/>
      <c r="B227" s="82"/>
      <c r="C227" s="82"/>
      <c r="D227" s="100"/>
      <c r="E227" s="3">
        <f t="shared" si="3"/>
        <v>0</v>
      </c>
      <c r="F227" s="93"/>
    </row>
    <row r="228" spans="1:6">
      <c r="A228" s="96"/>
      <c r="B228" s="82"/>
      <c r="C228" s="99"/>
      <c r="D228" s="99"/>
      <c r="E228" s="3">
        <f t="shared" si="3"/>
        <v>0</v>
      </c>
    </row>
    <row r="229" spans="1:6">
      <c r="A229" s="82"/>
      <c r="B229" s="82"/>
      <c r="C229" s="99"/>
      <c r="D229" s="99"/>
      <c r="E229" s="3">
        <f t="shared" si="3"/>
        <v>0</v>
      </c>
    </row>
    <row r="230" spans="1:6">
      <c r="A230" s="96"/>
      <c r="B230" s="82"/>
      <c r="C230" s="99"/>
      <c r="D230" s="99"/>
      <c r="E230" s="3">
        <f t="shared" si="3"/>
        <v>0</v>
      </c>
    </row>
    <row r="231" spans="1:6">
      <c r="A231" s="96"/>
      <c r="B231" s="82"/>
      <c r="C231" s="99"/>
      <c r="D231" s="99"/>
      <c r="E231" s="3">
        <f t="shared" si="3"/>
        <v>0</v>
      </c>
    </row>
    <row r="232" spans="1:6">
      <c r="A232" s="96"/>
      <c r="B232" s="82"/>
      <c r="C232" s="99"/>
      <c r="D232" s="99"/>
      <c r="E232" s="3">
        <f t="shared" si="3"/>
        <v>0</v>
      </c>
    </row>
    <row r="233" spans="1:6">
      <c r="A233" s="96"/>
      <c r="B233" s="82"/>
      <c r="C233" s="3"/>
      <c r="D233" s="115"/>
      <c r="E233" s="3">
        <f t="shared" si="3"/>
        <v>0</v>
      </c>
    </row>
    <row r="234" spans="1:6">
      <c r="A234" s="96"/>
      <c r="B234" s="82"/>
      <c r="C234" s="99"/>
      <c r="D234" s="99"/>
      <c r="E234" s="3">
        <f t="shared" si="3"/>
        <v>0</v>
      </c>
    </row>
    <row r="235" spans="1:6">
      <c r="A235" s="96"/>
      <c r="B235" s="82"/>
      <c r="C235" s="3"/>
      <c r="D235" s="99"/>
      <c r="E235" s="3">
        <f t="shared" si="3"/>
        <v>0</v>
      </c>
    </row>
    <row r="236" spans="1:6">
      <c r="A236" s="96"/>
      <c r="B236" s="82"/>
      <c r="C236" s="3"/>
      <c r="D236" s="99"/>
      <c r="E236" s="3">
        <f t="shared" si="3"/>
        <v>0</v>
      </c>
    </row>
    <row r="237" spans="1:6">
      <c r="A237" s="96"/>
      <c r="B237" s="82"/>
      <c r="C237" s="3"/>
      <c r="D237" s="99"/>
      <c r="E237" s="3">
        <f t="shared" si="3"/>
        <v>0</v>
      </c>
    </row>
    <row r="238" spans="1:6">
      <c r="A238" s="96"/>
      <c r="B238" s="82"/>
      <c r="C238" s="3"/>
      <c r="D238" s="99"/>
      <c r="E238" s="3">
        <f t="shared" si="3"/>
        <v>0</v>
      </c>
    </row>
    <row r="239" spans="1:6">
      <c r="A239" s="96"/>
      <c r="B239" s="82"/>
      <c r="C239" s="99"/>
      <c r="D239" s="99"/>
      <c r="E239" s="3">
        <f t="shared" si="3"/>
        <v>0</v>
      </c>
    </row>
    <row r="240" spans="1:6">
      <c r="A240" s="101"/>
      <c r="B240" s="82"/>
      <c r="C240" s="99"/>
      <c r="D240" s="99"/>
      <c r="E240" s="3">
        <f t="shared" si="3"/>
        <v>0</v>
      </c>
    </row>
    <row r="241" spans="1:5">
      <c r="A241" s="96"/>
      <c r="B241" s="82"/>
      <c r="C241" s="99"/>
      <c r="D241" s="99"/>
      <c r="E241" s="3">
        <f t="shared" si="3"/>
        <v>0</v>
      </c>
    </row>
    <row r="242" spans="1:5">
      <c r="A242" s="96"/>
      <c r="B242" s="82"/>
      <c r="C242" s="85"/>
      <c r="D242" s="99"/>
      <c r="E242" s="3">
        <f t="shared" si="3"/>
        <v>0</v>
      </c>
    </row>
    <row r="243" spans="1:5">
      <c r="A243" s="96"/>
      <c r="B243" s="82"/>
      <c r="C243" s="99"/>
      <c r="D243" s="131"/>
      <c r="E243" s="3">
        <f t="shared" si="3"/>
        <v>0</v>
      </c>
    </row>
    <row r="244" spans="1:5">
      <c r="A244" s="82"/>
      <c r="B244" s="82"/>
      <c r="C244" s="99"/>
      <c r="D244" s="131"/>
      <c r="E244" s="3">
        <f t="shared" si="3"/>
        <v>0</v>
      </c>
    </row>
    <row r="245" spans="1:5">
      <c r="A245" s="96"/>
      <c r="B245" s="82"/>
      <c r="C245" s="3"/>
      <c r="D245" s="99"/>
      <c r="E245" s="3">
        <f t="shared" si="3"/>
        <v>0</v>
      </c>
    </row>
    <row r="246" spans="1:5">
      <c r="A246" s="96"/>
      <c r="B246" s="82"/>
      <c r="C246" s="99"/>
      <c r="D246" s="99"/>
      <c r="E246" s="3">
        <f t="shared" si="3"/>
        <v>0</v>
      </c>
    </row>
    <row r="247" spans="1:5">
      <c r="A247" s="96"/>
      <c r="B247" s="82"/>
      <c r="C247" s="3"/>
      <c r="D247" s="99"/>
      <c r="E247" s="3">
        <f t="shared" si="3"/>
        <v>0</v>
      </c>
    </row>
    <row r="248" spans="1:5">
      <c r="A248" s="96"/>
      <c r="B248" s="82"/>
      <c r="C248" s="99"/>
      <c r="D248" s="99"/>
      <c r="E248" s="3">
        <f t="shared" si="3"/>
        <v>0</v>
      </c>
    </row>
    <row r="249" spans="1:5">
      <c r="A249" s="82"/>
      <c r="B249" s="82"/>
      <c r="C249" s="99"/>
      <c r="D249" s="99"/>
      <c r="E249" s="3">
        <f t="shared" si="3"/>
        <v>0</v>
      </c>
    </row>
    <row r="250" spans="1:5">
      <c r="A250" s="96"/>
      <c r="B250" s="82"/>
      <c r="C250" s="3"/>
      <c r="D250" s="99"/>
      <c r="E250" s="3">
        <f t="shared" si="3"/>
        <v>0</v>
      </c>
    </row>
    <row r="251" spans="1:5">
      <c r="A251" s="96"/>
      <c r="B251" s="82"/>
      <c r="C251" s="99"/>
      <c r="D251" s="99"/>
      <c r="E251" s="3">
        <f t="shared" si="3"/>
        <v>0</v>
      </c>
    </row>
    <row r="252" spans="1:5">
      <c r="A252" s="96"/>
      <c r="B252" s="82"/>
      <c r="C252" s="99"/>
      <c r="D252" s="99"/>
      <c r="E252" s="3">
        <f t="shared" si="3"/>
        <v>0</v>
      </c>
    </row>
    <row r="253" spans="1:5">
      <c r="A253" s="96"/>
      <c r="B253" s="82"/>
      <c r="C253" s="99"/>
      <c r="D253" s="99"/>
      <c r="E253" s="3">
        <f t="shared" si="3"/>
        <v>0</v>
      </c>
    </row>
    <row r="254" spans="1:5">
      <c r="A254" s="96"/>
      <c r="B254" s="82"/>
      <c r="C254" s="99"/>
      <c r="D254" s="99"/>
      <c r="E254" s="3">
        <f t="shared" si="3"/>
        <v>0</v>
      </c>
    </row>
    <row r="255" spans="1:5">
      <c r="A255" s="96"/>
      <c r="B255" s="82"/>
      <c r="C255" s="99"/>
      <c r="D255" s="99"/>
      <c r="E255" s="3">
        <f t="shared" si="3"/>
        <v>0</v>
      </c>
    </row>
    <row r="256" spans="1:5">
      <c r="A256" s="96"/>
      <c r="B256" s="82"/>
      <c r="C256" s="99"/>
      <c r="D256" s="99"/>
      <c r="E256" s="3">
        <f t="shared" si="3"/>
        <v>0</v>
      </c>
    </row>
    <row r="257" spans="1:5">
      <c r="A257" s="82"/>
      <c r="B257" s="82"/>
      <c r="C257" s="99"/>
      <c r="D257" s="99"/>
      <c r="E257" s="3">
        <f t="shared" si="3"/>
        <v>0</v>
      </c>
    </row>
    <row r="258" spans="1:5">
      <c r="A258" s="96"/>
      <c r="B258" s="82"/>
      <c r="C258" s="130"/>
      <c r="D258" s="99"/>
      <c r="E258" s="3">
        <f t="shared" si="3"/>
        <v>0</v>
      </c>
    </row>
    <row r="259" spans="1:5">
      <c r="A259" s="96"/>
      <c r="B259" s="82"/>
      <c r="C259" s="130"/>
      <c r="D259" s="99"/>
      <c r="E259" s="3">
        <f t="shared" si="3"/>
        <v>0</v>
      </c>
    </row>
    <row r="260" spans="1:5">
      <c r="A260" s="96"/>
      <c r="B260" s="82"/>
      <c r="C260" s="3"/>
      <c r="D260" s="99"/>
      <c r="E260" s="3">
        <f t="shared" si="3"/>
        <v>0</v>
      </c>
    </row>
    <row r="261" spans="1:5">
      <c r="A261" s="96"/>
      <c r="B261" s="82"/>
      <c r="C261" s="99"/>
      <c r="D261" s="99"/>
      <c r="E261" s="3">
        <f t="shared" si="3"/>
        <v>0</v>
      </c>
    </row>
    <row r="262" spans="1:5">
      <c r="A262" s="96"/>
      <c r="B262" s="82"/>
      <c r="C262" s="130"/>
      <c r="D262" s="99"/>
      <c r="E262" s="3">
        <f t="shared" si="3"/>
        <v>0</v>
      </c>
    </row>
    <row r="263" spans="1:5">
      <c r="A263" s="96"/>
      <c r="B263" s="82"/>
      <c r="C263" s="130"/>
      <c r="D263" s="99"/>
      <c r="E263" s="3">
        <f t="shared" si="3"/>
        <v>0</v>
      </c>
    </row>
    <row r="264" spans="1:5">
      <c r="A264" s="96"/>
      <c r="B264" s="82"/>
      <c r="C264" s="3"/>
      <c r="D264" s="99"/>
      <c r="E264" s="3">
        <f t="shared" ref="E264:E327" si="4">+E263+C264-D264</f>
        <v>0</v>
      </c>
    </row>
    <row r="265" spans="1:5">
      <c r="A265" s="96"/>
      <c r="B265" s="82"/>
      <c r="C265" s="99"/>
      <c r="D265" s="99"/>
      <c r="E265" s="3">
        <f t="shared" si="4"/>
        <v>0</v>
      </c>
    </row>
    <row r="266" spans="1:5">
      <c r="A266" s="96"/>
      <c r="B266" s="82"/>
      <c r="C266" s="99"/>
      <c r="D266" s="99"/>
      <c r="E266" s="3">
        <f t="shared" si="4"/>
        <v>0</v>
      </c>
    </row>
    <row r="267" spans="1:5">
      <c r="A267" s="82"/>
      <c r="B267" s="82"/>
      <c r="C267" s="113"/>
      <c r="D267" s="99"/>
      <c r="E267" s="3">
        <f t="shared" si="4"/>
        <v>0</v>
      </c>
    </row>
    <row r="268" spans="1:5">
      <c r="A268" s="96"/>
      <c r="B268" s="82"/>
      <c r="C268" s="85"/>
      <c r="D268" s="99"/>
      <c r="E268" s="3">
        <f t="shared" si="4"/>
        <v>0</v>
      </c>
    </row>
    <row r="269" spans="1:5">
      <c r="A269" s="96"/>
      <c r="B269" s="82"/>
      <c r="C269" s="3"/>
      <c r="D269" s="99"/>
      <c r="E269" s="3">
        <f t="shared" si="4"/>
        <v>0</v>
      </c>
    </row>
    <row r="270" spans="1:5">
      <c r="A270" s="96"/>
      <c r="B270" s="82"/>
      <c r="C270" s="99"/>
      <c r="D270" s="99"/>
      <c r="E270" s="3">
        <f t="shared" si="4"/>
        <v>0</v>
      </c>
    </row>
    <row r="271" spans="1:5">
      <c r="A271" s="96"/>
      <c r="B271" s="82"/>
      <c r="C271" s="85"/>
      <c r="D271" s="99"/>
      <c r="E271" s="3">
        <f t="shared" si="4"/>
        <v>0</v>
      </c>
    </row>
    <row r="272" spans="1:5">
      <c r="A272" s="96"/>
      <c r="B272" s="82"/>
      <c r="C272" s="3"/>
      <c r="D272" s="99"/>
      <c r="E272" s="3">
        <f t="shared" si="4"/>
        <v>0</v>
      </c>
    </row>
    <row r="273" spans="1:5">
      <c r="A273" s="96"/>
      <c r="B273" s="82"/>
      <c r="C273" s="3"/>
      <c r="D273" s="99"/>
      <c r="E273" s="3">
        <f t="shared" si="4"/>
        <v>0</v>
      </c>
    </row>
    <row r="274" spans="1:5">
      <c r="A274" s="96"/>
      <c r="B274" s="82"/>
      <c r="C274" s="85"/>
      <c r="D274" s="99"/>
      <c r="E274" s="3">
        <f t="shared" si="4"/>
        <v>0</v>
      </c>
    </row>
    <row r="275" spans="1:5">
      <c r="A275" s="96"/>
      <c r="B275" s="82"/>
      <c r="C275" s="85"/>
      <c r="D275" s="99"/>
      <c r="E275" s="3">
        <f t="shared" si="4"/>
        <v>0</v>
      </c>
    </row>
    <row r="276" spans="1:5">
      <c r="A276" s="96"/>
      <c r="B276" s="82"/>
      <c r="C276" s="85"/>
      <c r="D276" s="99"/>
      <c r="E276" s="3">
        <f t="shared" si="4"/>
        <v>0</v>
      </c>
    </row>
    <row r="277" spans="1:5">
      <c r="A277" s="96"/>
      <c r="B277" s="82"/>
      <c r="C277" s="85"/>
      <c r="D277" s="85"/>
      <c r="E277" s="3">
        <f t="shared" si="4"/>
        <v>0</v>
      </c>
    </row>
    <row r="278" spans="1:5">
      <c r="A278" s="82"/>
      <c r="B278" s="82"/>
      <c r="C278" s="85"/>
      <c r="D278" s="85"/>
      <c r="E278" s="3">
        <f t="shared" si="4"/>
        <v>0</v>
      </c>
    </row>
    <row r="279" spans="1:5">
      <c r="A279" s="96"/>
      <c r="B279" s="82"/>
      <c r="C279" s="85"/>
      <c r="D279" s="85"/>
      <c r="E279" s="3">
        <f t="shared" si="4"/>
        <v>0</v>
      </c>
    </row>
    <row r="280" spans="1:5">
      <c r="A280" s="96"/>
      <c r="B280" s="82"/>
      <c r="C280" s="3"/>
      <c r="D280" s="85"/>
      <c r="E280" s="3">
        <f t="shared" si="4"/>
        <v>0</v>
      </c>
    </row>
    <row r="281" spans="1:5">
      <c r="A281" s="96"/>
      <c r="B281" s="82"/>
      <c r="C281" s="85"/>
      <c r="D281" s="85"/>
      <c r="E281" s="3">
        <f t="shared" si="4"/>
        <v>0</v>
      </c>
    </row>
    <row r="282" spans="1:5">
      <c r="A282" s="96"/>
      <c r="B282" s="82"/>
      <c r="C282" s="85"/>
      <c r="D282" s="85"/>
      <c r="E282" s="3">
        <f t="shared" si="4"/>
        <v>0</v>
      </c>
    </row>
    <row r="283" spans="1:5">
      <c r="A283" s="96"/>
      <c r="B283" s="82"/>
      <c r="C283" s="85"/>
      <c r="D283" s="85"/>
      <c r="E283" s="3">
        <f t="shared" si="4"/>
        <v>0</v>
      </c>
    </row>
    <row r="284" spans="1:5">
      <c r="A284" s="96"/>
      <c r="B284" s="82"/>
      <c r="C284" s="85"/>
      <c r="D284" s="85"/>
      <c r="E284" s="3">
        <f t="shared" si="4"/>
        <v>0</v>
      </c>
    </row>
    <row r="285" spans="1:5">
      <c r="A285" s="96"/>
      <c r="B285" s="82"/>
      <c r="C285" s="85"/>
      <c r="D285" s="85"/>
      <c r="E285" s="3">
        <f t="shared" si="4"/>
        <v>0</v>
      </c>
    </row>
    <row r="286" spans="1:5">
      <c r="A286" s="96"/>
      <c r="B286" s="82"/>
      <c r="C286" s="3"/>
      <c r="D286" s="85"/>
      <c r="E286" s="3">
        <f t="shared" si="4"/>
        <v>0</v>
      </c>
    </row>
    <row r="287" spans="1:5">
      <c r="A287" s="96"/>
      <c r="B287" s="82"/>
      <c r="C287" s="85"/>
      <c r="D287" s="85"/>
      <c r="E287" s="3">
        <f t="shared" si="4"/>
        <v>0</v>
      </c>
    </row>
    <row r="288" spans="1:5">
      <c r="A288" s="96"/>
      <c r="B288" s="82"/>
      <c r="C288" s="85"/>
      <c r="D288" s="85"/>
      <c r="E288" s="3">
        <f t="shared" si="4"/>
        <v>0</v>
      </c>
    </row>
    <row r="289" spans="1:5">
      <c r="A289" s="96"/>
      <c r="B289" s="82"/>
      <c r="C289" s="102"/>
      <c r="D289" s="85"/>
      <c r="E289" s="3">
        <f t="shared" si="4"/>
        <v>0</v>
      </c>
    </row>
    <row r="290" spans="1:5">
      <c r="A290" s="96"/>
      <c r="B290" s="82"/>
      <c r="C290" s="102"/>
      <c r="D290" s="85"/>
      <c r="E290" s="3">
        <f t="shared" si="4"/>
        <v>0</v>
      </c>
    </row>
    <row r="291" spans="1:5">
      <c r="A291" s="96"/>
      <c r="B291" s="82"/>
      <c r="C291" s="3"/>
      <c r="D291" s="85"/>
      <c r="E291" s="3">
        <f t="shared" si="4"/>
        <v>0</v>
      </c>
    </row>
    <row r="292" spans="1:5">
      <c r="A292" s="96"/>
      <c r="B292" s="82"/>
      <c r="C292" s="3"/>
      <c r="D292" s="85"/>
      <c r="E292" s="3">
        <f t="shared" si="4"/>
        <v>0</v>
      </c>
    </row>
    <row r="293" spans="1:5">
      <c r="A293" s="96"/>
      <c r="B293" s="82"/>
      <c r="C293" s="3"/>
      <c r="D293" s="85"/>
      <c r="E293" s="3">
        <f t="shared" si="4"/>
        <v>0</v>
      </c>
    </row>
    <row r="294" spans="1:5">
      <c r="A294" s="96"/>
      <c r="B294" s="82"/>
      <c r="C294" s="3"/>
      <c r="D294" s="85"/>
      <c r="E294" s="3">
        <f t="shared" si="4"/>
        <v>0</v>
      </c>
    </row>
    <row r="295" spans="1:5">
      <c r="A295" s="96"/>
      <c r="B295" s="82"/>
      <c r="C295" s="85"/>
      <c r="D295" s="85"/>
      <c r="E295" s="3">
        <f t="shared" si="4"/>
        <v>0</v>
      </c>
    </row>
    <row r="296" spans="1:5">
      <c r="A296" s="96"/>
      <c r="B296" s="82"/>
      <c r="C296" s="85"/>
      <c r="D296" s="85"/>
      <c r="E296" s="3">
        <f t="shared" si="4"/>
        <v>0</v>
      </c>
    </row>
    <row r="297" spans="1:5">
      <c r="A297" s="96"/>
      <c r="B297" s="82"/>
      <c r="C297" s="85"/>
      <c r="D297" s="85"/>
      <c r="E297" s="3">
        <f t="shared" si="4"/>
        <v>0</v>
      </c>
    </row>
    <row r="298" spans="1:5">
      <c r="A298" s="96"/>
      <c r="B298" s="82"/>
      <c r="C298" s="85"/>
      <c r="D298" s="85"/>
      <c r="E298" s="3">
        <f t="shared" si="4"/>
        <v>0</v>
      </c>
    </row>
    <row r="299" spans="1:5">
      <c r="A299" s="96"/>
      <c r="B299" s="82"/>
      <c r="C299" s="85"/>
      <c r="D299" s="85"/>
      <c r="E299" s="3">
        <f t="shared" si="4"/>
        <v>0</v>
      </c>
    </row>
    <row r="300" spans="1:5">
      <c r="A300" s="96"/>
      <c r="B300" s="82"/>
      <c r="C300" s="85"/>
      <c r="D300" s="85"/>
      <c r="E300" s="3">
        <f t="shared" si="4"/>
        <v>0</v>
      </c>
    </row>
    <row r="301" spans="1:5">
      <c r="A301" s="96"/>
      <c r="B301" s="82"/>
      <c r="C301" s="85"/>
      <c r="D301" s="85"/>
      <c r="E301" s="3">
        <f t="shared" si="4"/>
        <v>0</v>
      </c>
    </row>
    <row r="302" spans="1:5">
      <c r="A302" s="96"/>
      <c r="B302" s="82"/>
      <c r="C302" s="85"/>
      <c r="D302" s="85"/>
      <c r="E302" s="3">
        <f t="shared" si="4"/>
        <v>0</v>
      </c>
    </row>
    <row r="303" spans="1:5">
      <c r="A303" s="96"/>
      <c r="B303" s="82"/>
      <c r="C303" s="85"/>
      <c r="D303" s="85"/>
      <c r="E303" s="3">
        <f t="shared" si="4"/>
        <v>0</v>
      </c>
    </row>
    <row r="304" spans="1:5">
      <c r="A304" s="82"/>
      <c r="B304" s="82"/>
      <c r="C304" s="85"/>
      <c r="D304" s="85"/>
      <c r="E304" s="3">
        <f t="shared" si="4"/>
        <v>0</v>
      </c>
    </row>
    <row r="305" spans="1:5">
      <c r="A305" s="96"/>
      <c r="B305" s="82"/>
      <c r="C305" s="85"/>
      <c r="D305" s="85"/>
      <c r="E305" s="3">
        <f t="shared" si="4"/>
        <v>0</v>
      </c>
    </row>
    <row r="306" spans="1:5">
      <c r="A306" s="96"/>
      <c r="B306" s="82"/>
      <c r="C306" s="102"/>
      <c r="D306" s="3"/>
      <c r="E306" s="3">
        <f t="shared" si="4"/>
        <v>0</v>
      </c>
    </row>
    <row r="307" spans="1:5">
      <c r="A307" s="96"/>
      <c r="B307" s="82"/>
      <c r="C307" s="3"/>
      <c r="D307" s="85"/>
      <c r="E307" s="3">
        <f t="shared" si="4"/>
        <v>0</v>
      </c>
    </row>
    <row r="308" spans="1:5">
      <c r="A308" s="96"/>
      <c r="B308" s="82"/>
      <c r="C308" s="85"/>
      <c r="D308" s="85"/>
      <c r="E308" s="3">
        <f t="shared" si="4"/>
        <v>0</v>
      </c>
    </row>
    <row r="309" spans="1:5">
      <c r="A309" s="82"/>
      <c r="B309" s="82"/>
      <c r="C309" s="85"/>
      <c r="D309" s="85"/>
      <c r="E309" s="3">
        <f t="shared" si="4"/>
        <v>0</v>
      </c>
    </row>
    <row r="310" spans="1:5">
      <c r="A310" s="96"/>
      <c r="B310" s="82"/>
      <c r="C310" s="85"/>
      <c r="D310" s="85"/>
      <c r="E310" s="3">
        <f t="shared" si="4"/>
        <v>0</v>
      </c>
    </row>
    <row r="311" spans="1:5">
      <c r="A311" s="96"/>
      <c r="B311" s="82"/>
      <c r="C311" s="85"/>
      <c r="D311" s="85"/>
      <c r="E311" s="3">
        <f t="shared" si="4"/>
        <v>0</v>
      </c>
    </row>
    <row r="312" spans="1:5">
      <c r="A312" s="96"/>
      <c r="B312" s="82"/>
      <c r="C312" s="3"/>
      <c r="D312" s="85"/>
      <c r="E312" s="3">
        <f t="shared" si="4"/>
        <v>0</v>
      </c>
    </row>
    <row r="313" spans="1:5">
      <c r="A313" s="82"/>
      <c r="B313" s="82"/>
      <c r="C313" s="85"/>
      <c r="D313" s="85"/>
      <c r="E313" s="3">
        <f t="shared" si="4"/>
        <v>0</v>
      </c>
    </row>
    <row r="314" spans="1:5">
      <c r="A314" s="96"/>
      <c r="B314" s="82"/>
      <c r="C314" s="85"/>
      <c r="D314" s="85"/>
      <c r="E314" s="3">
        <f t="shared" si="4"/>
        <v>0</v>
      </c>
    </row>
    <row r="315" spans="1:5">
      <c r="A315" s="96"/>
      <c r="B315" s="82"/>
      <c r="C315" s="85"/>
      <c r="D315" s="85"/>
      <c r="E315" s="3">
        <f t="shared" si="4"/>
        <v>0</v>
      </c>
    </row>
    <row r="316" spans="1:5">
      <c r="A316" s="96"/>
      <c r="B316" s="82"/>
      <c r="C316" s="85"/>
      <c r="D316" s="85"/>
      <c r="E316" s="3">
        <f t="shared" si="4"/>
        <v>0</v>
      </c>
    </row>
    <row r="317" spans="1:5">
      <c r="A317" s="96"/>
      <c r="B317" s="82"/>
      <c r="C317" s="85"/>
      <c r="D317" s="85"/>
      <c r="E317" s="3">
        <f t="shared" si="4"/>
        <v>0</v>
      </c>
    </row>
    <row r="318" spans="1:5">
      <c r="A318" s="96"/>
      <c r="B318" s="82"/>
      <c r="C318" s="85"/>
      <c r="D318" s="85"/>
      <c r="E318" s="3">
        <f t="shared" si="4"/>
        <v>0</v>
      </c>
    </row>
    <row r="319" spans="1:5">
      <c r="A319" s="96"/>
      <c r="B319" s="82"/>
      <c r="C319" s="85"/>
      <c r="D319" s="85"/>
      <c r="E319" s="3">
        <f t="shared" si="4"/>
        <v>0</v>
      </c>
    </row>
    <row r="320" spans="1:5">
      <c r="A320" s="96"/>
      <c r="B320" s="82"/>
      <c r="C320" s="85"/>
      <c r="D320" s="85"/>
      <c r="E320" s="3">
        <f t="shared" si="4"/>
        <v>0</v>
      </c>
    </row>
    <row r="321" spans="1:5">
      <c r="A321" s="96"/>
      <c r="B321" s="82"/>
      <c r="C321" s="85"/>
      <c r="D321" s="85"/>
      <c r="E321" s="3">
        <f t="shared" si="4"/>
        <v>0</v>
      </c>
    </row>
    <row r="322" spans="1:5">
      <c r="A322" s="96"/>
      <c r="B322" s="82"/>
      <c r="C322" s="3"/>
      <c r="D322" s="85"/>
      <c r="E322" s="3">
        <f t="shared" si="4"/>
        <v>0</v>
      </c>
    </row>
    <row r="323" spans="1:5">
      <c r="A323" s="82"/>
      <c r="B323" s="82"/>
      <c r="C323" s="85"/>
      <c r="D323" s="85"/>
      <c r="E323" s="3">
        <f t="shared" si="4"/>
        <v>0</v>
      </c>
    </row>
    <row r="324" spans="1:5">
      <c r="A324" s="96"/>
      <c r="B324" s="82"/>
      <c r="C324" s="3"/>
      <c r="D324" s="85"/>
      <c r="E324" s="3">
        <f t="shared" si="4"/>
        <v>0</v>
      </c>
    </row>
    <row r="325" spans="1:5">
      <c r="A325" s="96"/>
      <c r="B325" s="82"/>
      <c r="C325" s="85"/>
      <c r="D325" s="85"/>
      <c r="E325" s="3">
        <f t="shared" si="4"/>
        <v>0</v>
      </c>
    </row>
    <row r="326" spans="1:5">
      <c r="A326" s="96"/>
      <c r="B326" s="82"/>
      <c r="C326" s="85"/>
      <c r="D326" s="85"/>
      <c r="E326" s="3">
        <f t="shared" si="4"/>
        <v>0</v>
      </c>
    </row>
    <row r="327" spans="1:5">
      <c r="A327" s="96"/>
      <c r="B327" s="82"/>
      <c r="C327" s="85"/>
      <c r="D327" s="85"/>
      <c r="E327" s="3">
        <f t="shared" si="4"/>
        <v>0</v>
      </c>
    </row>
    <row r="328" spans="1:5">
      <c r="A328" s="96"/>
      <c r="B328" s="82"/>
      <c r="C328" s="85"/>
      <c r="D328" s="85"/>
      <c r="E328" s="3">
        <f t="shared" ref="E328:E391" si="5">+E327+C328-D328</f>
        <v>0</v>
      </c>
    </row>
    <row r="329" spans="1:5">
      <c r="A329" s="82"/>
      <c r="B329" s="82"/>
      <c r="C329" s="3"/>
      <c r="D329" s="85"/>
      <c r="E329" s="3">
        <f t="shared" si="5"/>
        <v>0</v>
      </c>
    </row>
    <row r="330" spans="1:5">
      <c r="A330" s="96"/>
      <c r="B330" s="82"/>
      <c r="C330" s="85"/>
      <c r="D330" s="85"/>
      <c r="E330" s="3">
        <f t="shared" si="5"/>
        <v>0</v>
      </c>
    </row>
    <row r="331" spans="1:5">
      <c r="A331" s="96"/>
      <c r="B331" s="82"/>
      <c r="C331" s="102"/>
      <c r="D331" s="85"/>
      <c r="E331" s="3">
        <f t="shared" si="5"/>
        <v>0</v>
      </c>
    </row>
    <row r="332" spans="1:5">
      <c r="A332" s="96"/>
      <c r="B332" s="82"/>
      <c r="C332" s="102"/>
      <c r="D332" s="85"/>
      <c r="E332" s="3">
        <f t="shared" si="5"/>
        <v>0</v>
      </c>
    </row>
    <row r="333" spans="1:5">
      <c r="A333" s="96"/>
      <c r="B333" s="82"/>
      <c r="C333" s="3"/>
      <c r="D333" s="85"/>
      <c r="E333" s="3">
        <f t="shared" si="5"/>
        <v>0</v>
      </c>
    </row>
    <row r="334" spans="1:5">
      <c r="A334" s="96"/>
      <c r="B334" s="82"/>
      <c r="C334" s="3"/>
      <c r="D334" s="85"/>
      <c r="E334" s="3">
        <f t="shared" si="5"/>
        <v>0</v>
      </c>
    </row>
    <row r="335" spans="1:5">
      <c r="A335" s="96"/>
      <c r="B335" s="82"/>
      <c r="C335" s="3"/>
      <c r="D335" s="85"/>
      <c r="E335" s="3">
        <f t="shared" si="5"/>
        <v>0</v>
      </c>
    </row>
    <row r="336" spans="1:5">
      <c r="A336" s="96"/>
      <c r="B336" s="82"/>
      <c r="C336" s="85"/>
      <c r="D336" s="85"/>
      <c r="E336" s="3">
        <f t="shared" si="5"/>
        <v>0</v>
      </c>
    </row>
    <row r="337" spans="1:5">
      <c r="A337" s="82"/>
      <c r="B337" s="82"/>
      <c r="C337" s="85"/>
      <c r="D337" s="85"/>
      <c r="E337" s="3">
        <f t="shared" si="5"/>
        <v>0</v>
      </c>
    </row>
    <row r="338" spans="1:5">
      <c r="A338" s="96"/>
      <c r="B338" s="82"/>
      <c r="C338" s="85"/>
      <c r="D338" s="85"/>
      <c r="E338" s="3">
        <f t="shared" si="5"/>
        <v>0</v>
      </c>
    </row>
    <row r="339" spans="1:5">
      <c r="A339" s="96"/>
      <c r="B339" s="82"/>
      <c r="C339" s="3"/>
      <c r="D339" s="85"/>
      <c r="E339" s="3">
        <f t="shared" si="5"/>
        <v>0</v>
      </c>
    </row>
    <row r="340" spans="1:5">
      <c r="A340" s="96"/>
      <c r="B340" s="82"/>
      <c r="C340" s="3"/>
      <c r="D340" s="85"/>
      <c r="E340" s="3">
        <f t="shared" si="5"/>
        <v>0</v>
      </c>
    </row>
    <row r="341" spans="1:5">
      <c r="A341" s="96"/>
      <c r="B341" s="82"/>
      <c r="C341" s="3"/>
      <c r="D341" s="85"/>
      <c r="E341" s="3">
        <f t="shared" si="5"/>
        <v>0</v>
      </c>
    </row>
    <row r="342" spans="1:5">
      <c r="A342" s="96"/>
      <c r="B342" s="82"/>
      <c r="C342" s="3"/>
      <c r="D342" s="85"/>
      <c r="E342" s="3">
        <f t="shared" si="5"/>
        <v>0</v>
      </c>
    </row>
    <row r="343" spans="1:5">
      <c r="A343" s="96"/>
      <c r="B343" s="82"/>
      <c r="C343" s="85"/>
      <c r="D343" s="85"/>
      <c r="E343" s="3">
        <f t="shared" si="5"/>
        <v>0</v>
      </c>
    </row>
    <row r="344" spans="1:5">
      <c r="A344" s="82"/>
      <c r="B344" s="82"/>
      <c r="C344" s="85"/>
      <c r="D344" s="85"/>
      <c r="E344" s="3">
        <f t="shared" si="5"/>
        <v>0</v>
      </c>
    </row>
    <row r="345" spans="1:5">
      <c r="A345" s="96"/>
      <c r="B345" s="82"/>
      <c r="C345" s="85"/>
      <c r="D345" s="85"/>
      <c r="E345" s="3">
        <f t="shared" si="5"/>
        <v>0</v>
      </c>
    </row>
    <row r="346" spans="1:5">
      <c r="A346" s="96"/>
      <c r="B346" s="82"/>
      <c r="C346" s="85"/>
      <c r="D346" s="85"/>
      <c r="E346" s="3">
        <f t="shared" si="5"/>
        <v>0</v>
      </c>
    </row>
    <row r="347" spans="1:5">
      <c r="A347" s="96"/>
      <c r="B347" s="82"/>
      <c r="C347" s="85"/>
      <c r="D347" s="85"/>
      <c r="E347" s="3">
        <f t="shared" si="5"/>
        <v>0</v>
      </c>
    </row>
    <row r="348" spans="1:5">
      <c r="A348" s="96"/>
      <c r="B348" s="82"/>
      <c r="C348" s="102"/>
      <c r="D348" s="85"/>
      <c r="E348" s="3">
        <f t="shared" si="5"/>
        <v>0</v>
      </c>
    </row>
    <row r="349" spans="1:5">
      <c r="A349" s="96"/>
      <c r="B349" s="82"/>
      <c r="C349" s="85"/>
      <c r="D349" s="85"/>
      <c r="E349" s="3">
        <f t="shared" si="5"/>
        <v>0</v>
      </c>
    </row>
    <row r="350" spans="1:5">
      <c r="A350" s="96"/>
      <c r="B350" s="82"/>
      <c r="C350" s="85"/>
      <c r="D350" s="85"/>
      <c r="E350" s="3">
        <f t="shared" si="5"/>
        <v>0</v>
      </c>
    </row>
    <row r="351" spans="1:5">
      <c r="A351" s="96"/>
      <c r="B351" s="82"/>
      <c r="C351" s="102"/>
      <c r="D351" s="85"/>
      <c r="E351" s="3">
        <f t="shared" si="5"/>
        <v>0</v>
      </c>
    </row>
    <row r="352" spans="1:5">
      <c r="A352" s="96"/>
      <c r="B352" s="82"/>
      <c r="C352" s="97"/>
      <c r="D352" s="85"/>
      <c r="E352" s="3">
        <f t="shared" si="5"/>
        <v>0</v>
      </c>
    </row>
    <row r="353" spans="1:5">
      <c r="A353" s="96"/>
      <c r="B353" s="82"/>
      <c r="C353" s="85"/>
      <c r="D353" s="85"/>
      <c r="E353" s="3">
        <f t="shared" si="5"/>
        <v>0</v>
      </c>
    </row>
    <row r="354" spans="1:5">
      <c r="A354" s="96"/>
      <c r="B354" s="82"/>
      <c r="C354" s="85"/>
      <c r="D354" s="85"/>
      <c r="E354" s="3">
        <f t="shared" si="5"/>
        <v>0</v>
      </c>
    </row>
    <row r="355" spans="1:5">
      <c r="A355" s="96"/>
      <c r="B355" s="82"/>
      <c r="C355" s="85"/>
      <c r="D355" s="85"/>
      <c r="E355" s="3">
        <f t="shared" si="5"/>
        <v>0</v>
      </c>
    </row>
    <row r="356" spans="1:5">
      <c r="A356" s="96"/>
      <c r="B356" s="82"/>
      <c r="C356" s="3"/>
      <c r="D356" s="85"/>
      <c r="E356" s="3">
        <f t="shared" si="5"/>
        <v>0</v>
      </c>
    </row>
    <row r="357" spans="1:5">
      <c r="A357" s="96"/>
      <c r="B357" s="82"/>
      <c r="C357" s="85"/>
      <c r="D357" s="85"/>
      <c r="E357" s="3">
        <f t="shared" si="5"/>
        <v>0</v>
      </c>
    </row>
    <row r="358" spans="1:5">
      <c r="A358" s="96"/>
      <c r="B358" s="82"/>
      <c r="C358" s="85"/>
      <c r="D358" s="85"/>
      <c r="E358" s="3">
        <f t="shared" si="5"/>
        <v>0</v>
      </c>
    </row>
    <row r="359" spans="1:5">
      <c r="A359" s="96"/>
      <c r="B359" s="82"/>
      <c r="C359" s="3"/>
      <c r="D359" s="85"/>
      <c r="E359" s="3">
        <f t="shared" si="5"/>
        <v>0</v>
      </c>
    </row>
    <row r="360" spans="1:5">
      <c r="A360" s="96"/>
      <c r="B360" s="82"/>
      <c r="C360" s="3"/>
      <c r="D360" s="85"/>
      <c r="E360" s="3">
        <f t="shared" si="5"/>
        <v>0</v>
      </c>
    </row>
    <row r="361" spans="1:5">
      <c r="A361" s="82"/>
      <c r="B361" s="82"/>
      <c r="C361" s="85"/>
      <c r="D361" s="85"/>
      <c r="E361" s="3">
        <f t="shared" si="5"/>
        <v>0</v>
      </c>
    </row>
    <row r="362" spans="1:5">
      <c r="A362" s="96"/>
      <c r="B362" s="82"/>
      <c r="C362" s="85"/>
      <c r="D362" s="85"/>
      <c r="E362" s="3">
        <f t="shared" si="5"/>
        <v>0</v>
      </c>
    </row>
    <row r="363" spans="1:5">
      <c r="A363" s="96"/>
      <c r="B363" s="82"/>
      <c r="C363" s="85"/>
      <c r="D363" s="85"/>
      <c r="E363" s="3">
        <f t="shared" si="5"/>
        <v>0</v>
      </c>
    </row>
    <row r="364" spans="1:5">
      <c r="A364" s="96"/>
      <c r="B364" s="82"/>
      <c r="C364" s="3"/>
      <c r="D364" s="85"/>
      <c r="E364" s="3">
        <f t="shared" si="5"/>
        <v>0</v>
      </c>
    </row>
    <row r="365" spans="1:5">
      <c r="A365" s="96"/>
      <c r="B365" s="82"/>
      <c r="C365" s="85"/>
      <c r="D365" s="85"/>
      <c r="E365" s="3">
        <f t="shared" si="5"/>
        <v>0</v>
      </c>
    </row>
    <row r="366" spans="1:5">
      <c r="A366" s="82"/>
      <c r="B366" s="82"/>
      <c r="C366" s="85"/>
      <c r="D366" s="85"/>
      <c r="E366" s="3">
        <f t="shared" si="5"/>
        <v>0</v>
      </c>
    </row>
    <row r="367" spans="1:5">
      <c r="A367" s="96"/>
      <c r="B367" s="82"/>
      <c r="C367" s="85"/>
      <c r="D367" s="85"/>
      <c r="E367" s="3">
        <f t="shared" si="5"/>
        <v>0</v>
      </c>
    </row>
    <row r="368" spans="1:5">
      <c r="A368" s="96"/>
      <c r="B368" s="82"/>
      <c r="C368" s="85"/>
      <c r="D368" s="85"/>
      <c r="E368" s="3">
        <f t="shared" si="5"/>
        <v>0</v>
      </c>
    </row>
    <row r="369" spans="1:5">
      <c r="A369" s="96"/>
      <c r="B369" s="82"/>
      <c r="C369" s="85"/>
      <c r="D369" s="85"/>
      <c r="E369" s="3">
        <f t="shared" si="5"/>
        <v>0</v>
      </c>
    </row>
    <row r="370" spans="1:5">
      <c r="A370" s="96"/>
      <c r="B370" s="82"/>
      <c r="C370" s="85"/>
      <c r="D370" s="85"/>
      <c r="E370" s="3">
        <f t="shared" si="5"/>
        <v>0</v>
      </c>
    </row>
    <row r="371" spans="1:5">
      <c r="A371" s="96"/>
      <c r="B371" s="82"/>
      <c r="C371" s="102"/>
      <c r="D371" s="85"/>
      <c r="E371" s="3">
        <f t="shared" si="5"/>
        <v>0</v>
      </c>
    </row>
    <row r="372" spans="1:5">
      <c r="A372" s="96"/>
      <c r="B372" s="105"/>
      <c r="C372" s="3"/>
      <c r="D372" s="85"/>
      <c r="E372" s="3">
        <f t="shared" si="5"/>
        <v>0</v>
      </c>
    </row>
    <row r="373" spans="1:5">
      <c r="A373" s="96"/>
      <c r="B373" s="105"/>
      <c r="C373" s="102"/>
      <c r="D373" s="85"/>
      <c r="E373" s="3">
        <f t="shared" si="5"/>
        <v>0</v>
      </c>
    </row>
    <row r="374" spans="1:5">
      <c r="A374" s="96"/>
      <c r="B374" s="82"/>
      <c r="C374" s="3"/>
      <c r="D374" s="85"/>
      <c r="E374" s="3">
        <f t="shared" si="5"/>
        <v>0</v>
      </c>
    </row>
    <row r="375" spans="1:5">
      <c r="A375" s="96"/>
      <c r="B375" s="82"/>
      <c r="C375" s="85"/>
      <c r="D375" s="85"/>
      <c r="E375" s="3">
        <f t="shared" si="5"/>
        <v>0</v>
      </c>
    </row>
    <row r="376" spans="1:5">
      <c r="A376" s="82"/>
      <c r="B376" s="82"/>
      <c r="C376" s="85"/>
      <c r="D376" s="85"/>
      <c r="E376" s="3">
        <f t="shared" si="5"/>
        <v>0</v>
      </c>
    </row>
    <row r="377" spans="1:5">
      <c r="A377" s="96"/>
      <c r="B377" s="82"/>
      <c r="C377" s="85"/>
      <c r="D377" s="85"/>
      <c r="E377" s="3">
        <f t="shared" si="5"/>
        <v>0</v>
      </c>
    </row>
    <row r="378" spans="1:5">
      <c r="A378" s="96"/>
      <c r="B378" s="82"/>
      <c r="C378" s="85"/>
      <c r="D378" s="85"/>
      <c r="E378" s="3">
        <f t="shared" si="5"/>
        <v>0</v>
      </c>
    </row>
    <row r="379" spans="1:5">
      <c r="A379" s="96"/>
      <c r="B379" s="82"/>
      <c r="C379" s="3"/>
      <c r="D379" s="85"/>
      <c r="E379" s="3">
        <f t="shared" si="5"/>
        <v>0</v>
      </c>
    </row>
    <row r="380" spans="1:5">
      <c r="A380" s="82"/>
      <c r="B380" s="82"/>
      <c r="C380" s="85"/>
      <c r="D380" s="85"/>
      <c r="E380" s="3">
        <f t="shared" si="5"/>
        <v>0</v>
      </c>
    </row>
    <row r="381" spans="1:5">
      <c r="A381" s="96"/>
      <c r="B381" s="82"/>
      <c r="C381" s="85"/>
      <c r="D381" s="85"/>
      <c r="E381" s="3">
        <f t="shared" si="5"/>
        <v>0</v>
      </c>
    </row>
    <row r="382" spans="1:5">
      <c r="A382" s="96"/>
      <c r="B382" s="82"/>
      <c r="C382" s="85"/>
      <c r="D382" s="85"/>
      <c r="E382" s="3">
        <f t="shared" si="5"/>
        <v>0</v>
      </c>
    </row>
    <row r="383" spans="1:5">
      <c r="A383" s="82"/>
      <c r="B383" s="82"/>
      <c r="C383" s="85"/>
      <c r="D383" s="85"/>
      <c r="E383" s="3">
        <f t="shared" si="5"/>
        <v>0</v>
      </c>
    </row>
    <row r="384" spans="1:5">
      <c r="A384" s="96"/>
      <c r="B384" s="82"/>
      <c r="C384" s="85"/>
      <c r="D384" s="85"/>
      <c r="E384" s="3">
        <f t="shared" si="5"/>
        <v>0</v>
      </c>
    </row>
    <row r="385" spans="1:5">
      <c r="A385" s="96"/>
      <c r="B385" s="82"/>
      <c r="C385" s="85"/>
      <c r="D385" s="85"/>
      <c r="E385" s="3">
        <f t="shared" si="5"/>
        <v>0</v>
      </c>
    </row>
    <row r="386" spans="1:5">
      <c r="A386" s="96"/>
      <c r="B386" s="82"/>
      <c r="C386" s="85"/>
      <c r="D386" s="85"/>
      <c r="E386" s="3">
        <f t="shared" si="5"/>
        <v>0</v>
      </c>
    </row>
    <row r="387" spans="1:5">
      <c r="A387" s="96"/>
      <c r="B387" s="82"/>
      <c r="C387" s="85"/>
      <c r="D387" s="85"/>
      <c r="E387" s="3">
        <f t="shared" si="5"/>
        <v>0</v>
      </c>
    </row>
    <row r="388" spans="1:5">
      <c r="A388" s="96"/>
      <c r="B388" s="82"/>
      <c r="C388" s="85"/>
      <c r="D388" s="85"/>
      <c r="E388" s="3">
        <f t="shared" si="5"/>
        <v>0</v>
      </c>
    </row>
    <row r="389" spans="1:5">
      <c r="A389" s="96"/>
      <c r="B389" s="82"/>
      <c r="C389" s="102"/>
      <c r="D389" s="85"/>
      <c r="E389" s="3">
        <f t="shared" si="5"/>
        <v>0</v>
      </c>
    </row>
    <row r="390" spans="1:5">
      <c r="A390" s="96"/>
      <c r="B390" s="122"/>
      <c r="C390" s="118"/>
      <c r="D390" s="85"/>
      <c r="E390" s="3">
        <f t="shared" si="5"/>
        <v>0</v>
      </c>
    </row>
    <row r="391" spans="1:5">
      <c r="A391" s="82"/>
      <c r="B391" s="82"/>
      <c r="C391" s="85"/>
      <c r="D391" s="85"/>
      <c r="E391" s="3">
        <f t="shared" si="5"/>
        <v>0</v>
      </c>
    </row>
    <row r="392" spans="1:5">
      <c r="A392" s="96"/>
      <c r="B392" s="82"/>
      <c r="C392" s="85"/>
      <c r="D392" s="85"/>
      <c r="E392" s="3">
        <f t="shared" ref="E392:E455" si="6">+E391+C392-D392</f>
        <v>0</v>
      </c>
    </row>
    <row r="393" spans="1:5">
      <c r="A393" s="96"/>
      <c r="B393" s="82"/>
      <c r="C393" s="3"/>
      <c r="D393" s="85"/>
      <c r="E393" s="3">
        <f t="shared" si="6"/>
        <v>0</v>
      </c>
    </row>
    <row r="394" spans="1:5">
      <c r="A394" s="96"/>
      <c r="B394" s="82"/>
      <c r="C394" s="102"/>
      <c r="D394" s="85"/>
      <c r="E394" s="3">
        <f t="shared" si="6"/>
        <v>0</v>
      </c>
    </row>
    <row r="395" spans="1:5">
      <c r="A395" s="96"/>
      <c r="B395" s="82"/>
      <c r="C395" s="85"/>
      <c r="D395" s="85"/>
      <c r="E395" s="3">
        <f t="shared" si="6"/>
        <v>0</v>
      </c>
    </row>
    <row r="396" spans="1:5">
      <c r="A396" s="96"/>
      <c r="B396" s="82"/>
      <c r="C396" s="85"/>
      <c r="D396" s="85"/>
      <c r="E396" s="3">
        <f t="shared" si="6"/>
        <v>0</v>
      </c>
    </row>
    <row r="397" spans="1:5">
      <c r="A397" s="96"/>
      <c r="B397" s="82"/>
      <c r="C397" s="85"/>
      <c r="D397" s="85"/>
      <c r="E397" s="3">
        <f t="shared" si="6"/>
        <v>0</v>
      </c>
    </row>
    <row r="398" spans="1:5">
      <c r="A398" s="96"/>
      <c r="B398" s="82"/>
      <c r="C398" s="85"/>
      <c r="D398" s="85"/>
      <c r="E398" s="3">
        <f t="shared" si="6"/>
        <v>0</v>
      </c>
    </row>
    <row r="399" spans="1:5">
      <c r="A399" s="96"/>
      <c r="B399" s="82"/>
      <c r="C399" s="85"/>
      <c r="D399" s="85"/>
      <c r="E399" s="3">
        <f t="shared" si="6"/>
        <v>0</v>
      </c>
    </row>
    <row r="400" spans="1:5">
      <c r="A400" s="96"/>
      <c r="B400" s="82"/>
      <c r="C400" s="85"/>
      <c r="D400" s="85"/>
      <c r="E400" s="3">
        <f t="shared" si="6"/>
        <v>0</v>
      </c>
    </row>
    <row r="401" spans="1:5">
      <c r="A401" s="96"/>
      <c r="B401" s="82"/>
      <c r="C401" s="3"/>
      <c r="D401" s="85"/>
      <c r="E401" s="3">
        <f t="shared" si="6"/>
        <v>0</v>
      </c>
    </row>
    <row r="402" spans="1:5">
      <c r="A402" s="96"/>
      <c r="B402" s="82"/>
      <c r="C402" s="85"/>
      <c r="D402" s="85"/>
      <c r="E402" s="3">
        <f t="shared" si="6"/>
        <v>0</v>
      </c>
    </row>
    <row r="403" spans="1:5">
      <c r="A403" s="96"/>
      <c r="B403" s="82"/>
      <c r="C403" s="85"/>
      <c r="D403" s="85"/>
      <c r="E403" s="3">
        <f t="shared" si="6"/>
        <v>0</v>
      </c>
    </row>
    <row r="404" spans="1:5">
      <c r="A404" s="82"/>
      <c r="B404" s="82"/>
      <c r="C404" s="85"/>
      <c r="D404" s="85"/>
      <c r="E404" s="3">
        <f t="shared" si="6"/>
        <v>0</v>
      </c>
    </row>
    <row r="405" spans="1:5">
      <c r="A405" s="96"/>
      <c r="B405" s="82"/>
      <c r="C405" s="85"/>
      <c r="D405" s="85"/>
      <c r="E405" s="3">
        <f t="shared" si="6"/>
        <v>0</v>
      </c>
    </row>
    <row r="406" spans="1:5">
      <c r="A406" s="96"/>
      <c r="B406" s="82"/>
      <c r="C406" s="85"/>
      <c r="D406" s="85"/>
      <c r="E406" s="3">
        <f t="shared" si="6"/>
        <v>0</v>
      </c>
    </row>
    <row r="407" spans="1:5">
      <c r="A407" s="82"/>
      <c r="B407" s="82"/>
      <c r="C407" s="85"/>
      <c r="D407" s="85"/>
      <c r="E407" s="3">
        <f t="shared" si="6"/>
        <v>0</v>
      </c>
    </row>
    <row r="408" spans="1:5">
      <c r="A408" s="96"/>
      <c r="B408" s="82"/>
      <c r="C408" s="102"/>
      <c r="D408" s="85"/>
      <c r="E408" s="3">
        <f t="shared" si="6"/>
        <v>0</v>
      </c>
    </row>
    <row r="409" spans="1:5">
      <c r="A409" s="96"/>
      <c r="B409" s="82"/>
      <c r="C409" s="102"/>
      <c r="D409" s="85"/>
      <c r="E409" s="3">
        <f t="shared" si="6"/>
        <v>0</v>
      </c>
    </row>
    <row r="410" spans="1:5">
      <c r="A410" s="96"/>
      <c r="B410" s="82"/>
      <c r="C410" s="102"/>
      <c r="D410" s="85"/>
      <c r="E410" s="3">
        <f t="shared" si="6"/>
        <v>0</v>
      </c>
    </row>
    <row r="411" spans="1:5">
      <c r="A411" s="96"/>
      <c r="B411" s="82"/>
      <c r="C411" s="3"/>
      <c r="D411" s="85"/>
      <c r="E411" s="3">
        <f t="shared" si="6"/>
        <v>0</v>
      </c>
    </row>
    <row r="412" spans="1:5">
      <c r="A412" s="96"/>
      <c r="B412" s="82"/>
      <c r="C412" s="3"/>
      <c r="D412" s="85"/>
      <c r="E412" s="3">
        <f t="shared" si="6"/>
        <v>0</v>
      </c>
    </row>
    <row r="413" spans="1:5">
      <c r="A413" s="96"/>
      <c r="B413" s="82"/>
      <c r="C413" s="106"/>
      <c r="D413" s="85"/>
      <c r="E413" s="3">
        <f t="shared" si="6"/>
        <v>0</v>
      </c>
    </row>
    <row r="414" spans="1:5">
      <c r="A414" s="96"/>
      <c r="B414" s="82"/>
      <c r="C414" s="132"/>
      <c r="D414" s="85"/>
      <c r="E414" s="3">
        <f t="shared" si="6"/>
        <v>0</v>
      </c>
    </row>
    <row r="415" spans="1:5">
      <c r="A415" s="96"/>
      <c r="B415" s="82"/>
      <c r="C415" s="3"/>
      <c r="D415" s="85"/>
      <c r="E415" s="3">
        <f t="shared" si="6"/>
        <v>0</v>
      </c>
    </row>
    <row r="416" spans="1:5">
      <c r="A416" s="96"/>
      <c r="B416" s="82"/>
      <c r="C416" s="3"/>
      <c r="D416" s="85"/>
      <c r="E416" s="3">
        <f t="shared" si="6"/>
        <v>0</v>
      </c>
    </row>
    <row r="417" spans="1:5">
      <c r="A417" s="96"/>
      <c r="B417" s="82"/>
      <c r="C417" s="3"/>
      <c r="D417" s="85"/>
      <c r="E417" s="3">
        <f t="shared" si="6"/>
        <v>0</v>
      </c>
    </row>
    <row r="418" spans="1:5">
      <c r="A418" s="96"/>
      <c r="B418" s="82"/>
      <c r="C418" s="3"/>
      <c r="D418" s="85"/>
      <c r="E418" s="3">
        <f t="shared" si="6"/>
        <v>0</v>
      </c>
    </row>
    <row r="419" spans="1:5">
      <c r="A419" s="96"/>
      <c r="B419" s="82"/>
      <c r="C419" s="3"/>
      <c r="D419" s="85"/>
      <c r="E419" s="3">
        <f t="shared" si="6"/>
        <v>0</v>
      </c>
    </row>
    <row r="420" spans="1:5">
      <c r="A420" s="96"/>
      <c r="B420" s="82"/>
      <c r="C420" s="3"/>
      <c r="D420" s="85"/>
      <c r="E420" s="3">
        <f t="shared" si="6"/>
        <v>0</v>
      </c>
    </row>
    <row r="421" spans="1:5">
      <c r="A421" s="96"/>
      <c r="B421" s="82"/>
      <c r="C421" s="3"/>
      <c r="D421" s="85"/>
      <c r="E421" s="3">
        <f t="shared" si="6"/>
        <v>0</v>
      </c>
    </row>
    <row r="422" spans="1:5">
      <c r="A422" s="96"/>
      <c r="B422" s="82"/>
      <c r="C422" s="3"/>
      <c r="D422" s="85"/>
      <c r="E422" s="3">
        <f t="shared" si="6"/>
        <v>0</v>
      </c>
    </row>
    <row r="423" spans="1:5">
      <c r="A423" s="96"/>
      <c r="B423" s="82"/>
      <c r="C423" s="3"/>
      <c r="D423" s="85"/>
      <c r="E423" s="3">
        <f t="shared" si="6"/>
        <v>0</v>
      </c>
    </row>
    <row r="424" spans="1:5">
      <c r="A424" s="96"/>
      <c r="B424" s="82"/>
      <c r="C424" s="3"/>
      <c r="D424" s="85"/>
      <c r="E424" s="3">
        <f t="shared" si="6"/>
        <v>0</v>
      </c>
    </row>
    <row r="425" spans="1:5">
      <c r="A425" s="96"/>
      <c r="B425" s="82"/>
      <c r="C425" s="3"/>
      <c r="D425" s="85"/>
      <c r="E425" s="3">
        <f t="shared" si="6"/>
        <v>0</v>
      </c>
    </row>
    <row r="426" spans="1:5">
      <c r="A426" s="96"/>
      <c r="B426" s="82"/>
      <c r="C426" s="3"/>
      <c r="D426" s="85"/>
      <c r="E426" s="3">
        <f t="shared" si="6"/>
        <v>0</v>
      </c>
    </row>
    <row r="427" spans="1:5">
      <c r="A427" s="96"/>
      <c r="B427" s="82"/>
      <c r="C427" s="3"/>
      <c r="D427" s="85"/>
      <c r="E427" s="3">
        <f t="shared" si="6"/>
        <v>0</v>
      </c>
    </row>
    <row r="428" spans="1:5">
      <c r="A428" s="96"/>
      <c r="B428" s="82"/>
      <c r="C428" s="3"/>
      <c r="D428" s="85"/>
      <c r="E428" s="3">
        <f t="shared" si="6"/>
        <v>0</v>
      </c>
    </row>
    <row r="429" spans="1:5">
      <c r="A429" s="96"/>
      <c r="B429" s="82"/>
      <c r="C429" s="3"/>
      <c r="D429" s="85"/>
      <c r="E429" s="3">
        <f t="shared" si="6"/>
        <v>0</v>
      </c>
    </row>
    <row r="430" spans="1:5">
      <c r="A430" s="96"/>
      <c r="B430" s="82"/>
      <c r="C430" s="3"/>
      <c r="D430" s="85"/>
      <c r="E430" s="3">
        <f t="shared" si="6"/>
        <v>0</v>
      </c>
    </row>
    <row r="431" spans="1:5">
      <c r="A431" s="96"/>
      <c r="B431" s="82"/>
      <c r="C431" s="3"/>
      <c r="D431" s="85"/>
      <c r="E431" s="3">
        <f t="shared" si="6"/>
        <v>0</v>
      </c>
    </row>
    <row r="432" spans="1:5">
      <c r="A432" s="96"/>
      <c r="B432" s="82"/>
      <c r="C432" s="3"/>
      <c r="D432" s="85"/>
      <c r="E432" s="3">
        <f t="shared" si="6"/>
        <v>0</v>
      </c>
    </row>
    <row r="433" spans="1:5">
      <c r="A433" s="96"/>
      <c r="B433" s="82"/>
      <c r="C433" s="3"/>
      <c r="D433" s="85"/>
      <c r="E433" s="3">
        <f t="shared" si="6"/>
        <v>0</v>
      </c>
    </row>
    <row r="434" spans="1:5">
      <c r="A434" s="82"/>
      <c r="B434" s="82"/>
      <c r="C434" s="85"/>
      <c r="D434" s="85"/>
      <c r="E434" s="3">
        <f t="shared" si="6"/>
        <v>0</v>
      </c>
    </row>
    <row r="435" spans="1:5">
      <c r="A435" s="96"/>
      <c r="B435" s="82"/>
      <c r="C435" s="3"/>
      <c r="D435" s="85"/>
      <c r="E435" s="3">
        <f t="shared" si="6"/>
        <v>0</v>
      </c>
    </row>
    <row r="436" spans="1:5">
      <c r="A436" s="96"/>
      <c r="B436" s="82"/>
      <c r="C436" s="3"/>
      <c r="D436" s="85"/>
      <c r="E436" s="3">
        <f t="shared" si="6"/>
        <v>0</v>
      </c>
    </row>
    <row r="437" spans="1:5">
      <c r="A437" s="96"/>
      <c r="B437" s="82"/>
      <c r="C437" s="3"/>
      <c r="D437" s="85"/>
      <c r="E437" s="3">
        <f t="shared" si="6"/>
        <v>0</v>
      </c>
    </row>
    <row r="438" spans="1:5">
      <c r="A438" s="96"/>
      <c r="B438" s="82"/>
      <c r="C438" s="85"/>
      <c r="D438" s="85"/>
      <c r="E438" s="3">
        <f t="shared" si="6"/>
        <v>0</v>
      </c>
    </row>
    <row r="439" spans="1:5">
      <c r="A439" s="96"/>
      <c r="B439" s="82"/>
      <c r="C439" s="85"/>
      <c r="D439" s="85"/>
      <c r="E439" s="3">
        <f t="shared" si="6"/>
        <v>0</v>
      </c>
    </row>
    <row r="440" spans="1:5">
      <c r="A440" s="82"/>
      <c r="B440" s="82"/>
      <c r="C440" s="85"/>
      <c r="D440" s="85"/>
      <c r="E440" s="3">
        <f t="shared" si="6"/>
        <v>0</v>
      </c>
    </row>
    <row r="441" spans="1:5">
      <c r="A441" s="96"/>
      <c r="B441" s="82"/>
      <c r="C441" s="85"/>
      <c r="D441" s="85"/>
      <c r="E441" s="3">
        <f t="shared" si="6"/>
        <v>0</v>
      </c>
    </row>
    <row r="442" spans="1:5">
      <c r="A442" s="96"/>
      <c r="B442" s="82"/>
      <c r="C442" s="3"/>
      <c r="D442" s="85"/>
      <c r="E442" s="3">
        <f t="shared" si="6"/>
        <v>0</v>
      </c>
    </row>
    <row r="443" spans="1:5">
      <c r="A443" s="82"/>
      <c r="B443" s="82"/>
      <c r="C443" s="85"/>
      <c r="D443" s="85"/>
      <c r="E443" s="3">
        <f t="shared" si="6"/>
        <v>0</v>
      </c>
    </row>
    <row r="444" spans="1:5">
      <c r="A444" s="96"/>
      <c r="B444" s="82"/>
      <c r="C444" s="102"/>
      <c r="D444" s="85"/>
      <c r="E444" s="3">
        <f t="shared" si="6"/>
        <v>0</v>
      </c>
    </row>
    <row r="445" spans="1:5">
      <c r="A445" s="96"/>
      <c r="B445" s="82"/>
      <c r="C445" s="102"/>
      <c r="D445" s="85"/>
      <c r="E445" s="3">
        <f t="shared" si="6"/>
        <v>0</v>
      </c>
    </row>
    <row r="446" spans="1:5">
      <c r="A446" s="96"/>
      <c r="B446" s="82"/>
      <c r="C446" s="3"/>
      <c r="D446" s="85"/>
      <c r="E446" s="3">
        <f t="shared" si="6"/>
        <v>0</v>
      </c>
    </row>
    <row r="447" spans="1:5">
      <c r="A447" s="82"/>
      <c r="B447" s="82"/>
      <c r="C447" s="3"/>
      <c r="D447" s="85"/>
      <c r="E447" s="3">
        <f t="shared" si="6"/>
        <v>0</v>
      </c>
    </row>
    <row r="448" spans="1:5">
      <c r="A448" s="96"/>
      <c r="B448" s="82"/>
      <c r="C448" s="85"/>
      <c r="D448" s="85"/>
      <c r="E448" s="3">
        <f t="shared" si="6"/>
        <v>0</v>
      </c>
    </row>
    <row r="449" spans="1:5">
      <c r="A449" s="96"/>
      <c r="B449" s="82"/>
      <c r="C449" s="102"/>
      <c r="D449" s="85"/>
      <c r="E449" s="3">
        <f t="shared" si="6"/>
        <v>0</v>
      </c>
    </row>
    <row r="450" spans="1:5">
      <c r="A450" s="96"/>
      <c r="B450" s="82"/>
      <c r="C450" s="3"/>
      <c r="D450" s="85"/>
      <c r="E450" s="3">
        <f t="shared" si="6"/>
        <v>0</v>
      </c>
    </row>
    <row r="451" spans="1:5">
      <c r="A451" s="96"/>
      <c r="B451" s="82"/>
      <c r="C451" s="3"/>
      <c r="D451" s="85"/>
      <c r="E451" s="3">
        <f t="shared" si="6"/>
        <v>0</v>
      </c>
    </row>
    <row r="452" spans="1:5">
      <c r="A452" s="82"/>
      <c r="B452" s="82"/>
      <c r="C452" s="85"/>
      <c r="D452" s="85"/>
      <c r="E452" s="3">
        <f t="shared" si="6"/>
        <v>0</v>
      </c>
    </row>
    <row r="453" spans="1:5">
      <c r="A453" s="82"/>
      <c r="B453" s="82"/>
      <c r="C453" s="85"/>
      <c r="D453" s="85"/>
      <c r="E453" s="3">
        <f t="shared" si="6"/>
        <v>0</v>
      </c>
    </row>
    <row r="454" spans="1:5">
      <c r="A454" s="96"/>
      <c r="B454" s="82"/>
      <c r="C454" s="85"/>
      <c r="D454" s="85"/>
      <c r="E454" s="3">
        <f t="shared" si="6"/>
        <v>0</v>
      </c>
    </row>
    <row r="455" spans="1:5">
      <c r="A455" s="96"/>
      <c r="B455" s="82"/>
      <c r="C455" s="85"/>
      <c r="D455" s="85"/>
      <c r="E455" s="3">
        <f t="shared" si="6"/>
        <v>0</v>
      </c>
    </row>
    <row r="456" spans="1:5">
      <c r="A456" s="96"/>
      <c r="B456" s="82"/>
      <c r="C456" s="85"/>
      <c r="D456" s="85"/>
      <c r="E456" s="3">
        <f t="shared" ref="E456:E519" si="7">+E455+C456-D456</f>
        <v>0</v>
      </c>
    </row>
    <row r="457" spans="1:5">
      <c r="A457" s="96"/>
      <c r="B457" s="82"/>
      <c r="C457" s="3"/>
      <c r="D457" s="85"/>
      <c r="E457" s="3">
        <f t="shared" si="7"/>
        <v>0</v>
      </c>
    </row>
    <row r="458" spans="1:5">
      <c r="A458" s="96"/>
      <c r="B458" s="82"/>
      <c r="C458" s="102"/>
      <c r="D458" s="85"/>
      <c r="E458" s="3">
        <f t="shared" si="7"/>
        <v>0</v>
      </c>
    </row>
    <row r="459" spans="1:5">
      <c r="A459" s="96"/>
      <c r="B459" s="82"/>
      <c r="C459" s="85"/>
      <c r="D459" s="85"/>
      <c r="E459" s="3">
        <f t="shared" si="7"/>
        <v>0</v>
      </c>
    </row>
    <row r="460" spans="1:5">
      <c r="A460" s="96"/>
      <c r="B460" s="82"/>
      <c r="C460" s="3"/>
      <c r="D460" s="85"/>
      <c r="E460" s="3">
        <f t="shared" si="7"/>
        <v>0</v>
      </c>
    </row>
    <row r="461" spans="1:5">
      <c r="A461" s="82"/>
      <c r="B461" s="82"/>
      <c r="C461" s="85"/>
      <c r="D461" s="85"/>
      <c r="E461" s="3">
        <f t="shared" si="7"/>
        <v>0</v>
      </c>
    </row>
    <row r="462" spans="1:5">
      <c r="A462" s="96"/>
      <c r="B462" s="82"/>
      <c r="C462" s="85"/>
      <c r="D462" s="85"/>
      <c r="E462" s="3">
        <f t="shared" si="7"/>
        <v>0</v>
      </c>
    </row>
    <row r="463" spans="1:5">
      <c r="A463" s="96"/>
      <c r="B463" s="82"/>
      <c r="C463" s="85"/>
      <c r="D463" s="85"/>
      <c r="E463" s="3">
        <f t="shared" si="7"/>
        <v>0</v>
      </c>
    </row>
    <row r="464" spans="1:5">
      <c r="A464" s="96"/>
      <c r="B464" s="82"/>
      <c r="C464" s="85"/>
      <c r="D464" s="85"/>
      <c r="E464" s="3">
        <f t="shared" si="7"/>
        <v>0</v>
      </c>
    </row>
    <row r="465" spans="1:5">
      <c r="A465" s="96"/>
      <c r="B465" s="82"/>
      <c r="C465" s="85"/>
      <c r="D465" s="85"/>
      <c r="E465" s="3">
        <f t="shared" si="7"/>
        <v>0</v>
      </c>
    </row>
    <row r="466" spans="1:5">
      <c r="A466" s="96"/>
      <c r="B466" s="82"/>
      <c r="C466" s="3"/>
      <c r="D466" s="85"/>
      <c r="E466" s="3">
        <f t="shared" si="7"/>
        <v>0</v>
      </c>
    </row>
    <row r="467" spans="1:5">
      <c r="A467" s="82"/>
      <c r="B467" s="82"/>
      <c r="C467" s="85"/>
      <c r="D467" s="85"/>
      <c r="E467" s="3">
        <f t="shared" si="7"/>
        <v>0</v>
      </c>
    </row>
    <row r="468" spans="1:5">
      <c r="A468" s="96"/>
      <c r="B468" s="82"/>
      <c r="C468" s="85"/>
      <c r="D468" s="85"/>
      <c r="E468" s="3">
        <f t="shared" si="7"/>
        <v>0</v>
      </c>
    </row>
    <row r="469" spans="1:5">
      <c r="A469" s="96"/>
      <c r="B469" s="82"/>
      <c r="C469" s="102"/>
      <c r="D469" s="85"/>
      <c r="E469" s="3">
        <f t="shared" si="7"/>
        <v>0</v>
      </c>
    </row>
    <row r="470" spans="1:5">
      <c r="A470" s="96"/>
      <c r="B470" s="82"/>
      <c r="C470" s="3"/>
      <c r="D470" s="85"/>
      <c r="E470" s="3">
        <f t="shared" si="7"/>
        <v>0</v>
      </c>
    </row>
    <row r="471" spans="1:5">
      <c r="A471" s="96"/>
      <c r="B471" s="82"/>
      <c r="C471" s="3"/>
      <c r="D471" s="85"/>
      <c r="E471" s="3">
        <f t="shared" si="7"/>
        <v>0</v>
      </c>
    </row>
    <row r="472" spans="1:5">
      <c r="A472" s="82"/>
      <c r="B472" s="82"/>
      <c r="C472" s="85"/>
      <c r="D472" s="85"/>
      <c r="E472" s="3">
        <f t="shared" si="7"/>
        <v>0</v>
      </c>
    </row>
    <row r="473" spans="1:5">
      <c r="A473" s="96"/>
      <c r="B473" s="82"/>
      <c r="C473" s="85"/>
      <c r="D473" s="85"/>
      <c r="E473" s="3">
        <f t="shared" si="7"/>
        <v>0</v>
      </c>
    </row>
    <row r="474" spans="1:5">
      <c r="A474" s="96"/>
      <c r="B474" s="82"/>
      <c r="C474" s="3"/>
      <c r="D474" s="85"/>
      <c r="E474" s="3">
        <f t="shared" si="7"/>
        <v>0</v>
      </c>
    </row>
    <row r="475" spans="1:5">
      <c r="A475" s="96"/>
      <c r="B475" s="82"/>
      <c r="C475" s="85"/>
      <c r="D475" s="85"/>
      <c r="E475" s="3">
        <f t="shared" si="7"/>
        <v>0</v>
      </c>
    </row>
    <row r="476" spans="1:5">
      <c r="A476" s="96"/>
      <c r="B476" s="82"/>
      <c r="C476" s="3"/>
      <c r="D476" s="85"/>
      <c r="E476" s="3">
        <f t="shared" si="7"/>
        <v>0</v>
      </c>
    </row>
    <row r="477" spans="1:5">
      <c r="A477" s="82"/>
      <c r="B477" s="82"/>
      <c r="C477" s="85"/>
      <c r="D477" s="85"/>
      <c r="E477" s="3">
        <f t="shared" si="7"/>
        <v>0</v>
      </c>
    </row>
    <row r="478" spans="1:5">
      <c r="A478" s="96"/>
      <c r="B478" s="82"/>
      <c r="C478" s="3"/>
      <c r="D478" s="85"/>
      <c r="E478" s="3">
        <f t="shared" si="7"/>
        <v>0</v>
      </c>
    </row>
    <row r="479" spans="1:5">
      <c r="A479" s="96"/>
      <c r="B479" s="82"/>
      <c r="C479" s="85"/>
      <c r="D479" s="85"/>
      <c r="E479" s="3">
        <f t="shared" si="7"/>
        <v>0</v>
      </c>
    </row>
    <row r="480" spans="1:5">
      <c r="A480" s="96"/>
      <c r="B480" s="82"/>
      <c r="C480" s="85"/>
      <c r="D480" s="85"/>
      <c r="E480" s="3">
        <f t="shared" si="7"/>
        <v>0</v>
      </c>
    </row>
    <row r="481" spans="1:5">
      <c r="A481" s="96"/>
      <c r="B481" s="82"/>
      <c r="C481" s="3"/>
      <c r="D481" s="85"/>
      <c r="E481" s="3">
        <f t="shared" si="7"/>
        <v>0</v>
      </c>
    </row>
    <row r="482" spans="1:5">
      <c r="A482" s="82"/>
      <c r="B482" s="82"/>
      <c r="C482" s="85"/>
      <c r="D482" s="85"/>
      <c r="E482" s="3">
        <f t="shared" si="7"/>
        <v>0</v>
      </c>
    </row>
    <row r="483" spans="1:5">
      <c r="A483" s="96"/>
      <c r="B483" s="82"/>
      <c r="C483" s="85"/>
      <c r="D483" s="85"/>
      <c r="E483" s="3">
        <f t="shared" si="7"/>
        <v>0</v>
      </c>
    </row>
    <row r="484" spans="1:5">
      <c r="A484" s="96"/>
      <c r="B484" s="82"/>
      <c r="C484" s="102"/>
      <c r="D484" s="85"/>
      <c r="E484" s="3">
        <f t="shared" si="7"/>
        <v>0</v>
      </c>
    </row>
    <row r="485" spans="1:5">
      <c r="A485" s="96"/>
      <c r="B485" s="82"/>
      <c r="C485" s="3"/>
      <c r="D485" s="85"/>
      <c r="E485" s="3">
        <f t="shared" si="7"/>
        <v>0</v>
      </c>
    </row>
    <row r="486" spans="1:5">
      <c r="A486" s="96"/>
      <c r="B486" s="82"/>
      <c r="C486" s="85"/>
      <c r="D486" s="85"/>
      <c r="E486" s="3">
        <f t="shared" si="7"/>
        <v>0</v>
      </c>
    </row>
    <row r="487" spans="1:5">
      <c r="A487" s="82"/>
      <c r="B487" s="82"/>
      <c r="C487" s="85"/>
      <c r="D487" s="85"/>
      <c r="E487" s="3">
        <f t="shared" si="7"/>
        <v>0</v>
      </c>
    </row>
    <row r="488" spans="1:5">
      <c r="A488" s="82"/>
      <c r="B488" s="82"/>
      <c r="C488" s="102"/>
      <c r="D488" s="85"/>
      <c r="E488" s="3">
        <f t="shared" si="7"/>
        <v>0</v>
      </c>
    </row>
    <row r="489" spans="1:5">
      <c r="A489" s="96"/>
      <c r="B489" s="82"/>
      <c r="C489" s="102"/>
      <c r="D489" s="85"/>
      <c r="E489" s="3">
        <f t="shared" si="7"/>
        <v>0</v>
      </c>
    </row>
    <row r="490" spans="1:5">
      <c r="A490" s="96"/>
      <c r="B490" s="82"/>
      <c r="C490" s="102"/>
      <c r="D490" s="85"/>
      <c r="E490" s="3">
        <f t="shared" si="7"/>
        <v>0</v>
      </c>
    </row>
    <row r="491" spans="1:5">
      <c r="A491" s="96"/>
      <c r="B491" s="82"/>
      <c r="C491" s="3"/>
      <c r="D491" s="85"/>
      <c r="E491" s="3">
        <f t="shared" si="7"/>
        <v>0</v>
      </c>
    </row>
    <row r="492" spans="1:5">
      <c r="A492" s="96"/>
      <c r="B492" s="82"/>
      <c r="C492" s="85"/>
      <c r="D492" s="85"/>
      <c r="E492" s="3">
        <f t="shared" si="7"/>
        <v>0</v>
      </c>
    </row>
    <row r="493" spans="1:5">
      <c r="A493" s="96"/>
      <c r="B493" s="82"/>
      <c r="C493" s="85"/>
      <c r="D493" s="85"/>
      <c r="E493" s="3">
        <f t="shared" si="7"/>
        <v>0</v>
      </c>
    </row>
    <row r="494" spans="1:5">
      <c r="A494" s="82"/>
      <c r="B494" s="82"/>
      <c r="C494" s="85"/>
      <c r="D494" s="85"/>
      <c r="E494" s="3">
        <f t="shared" si="7"/>
        <v>0</v>
      </c>
    </row>
    <row r="495" spans="1:5">
      <c r="A495" s="96"/>
      <c r="B495" s="82"/>
      <c r="C495" s="3"/>
      <c r="D495" s="85"/>
      <c r="E495" s="3">
        <f t="shared" si="7"/>
        <v>0</v>
      </c>
    </row>
    <row r="496" spans="1:5">
      <c r="A496" s="96"/>
      <c r="B496" s="82"/>
      <c r="C496" s="3"/>
      <c r="D496" s="85"/>
      <c r="E496" s="3">
        <f t="shared" si="7"/>
        <v>0</v>
      </c>
    </row>
    <row r="497" spans="1:5">
      <c r="A497" s="96"/>
      <c r="B497" s="82"/>
      <c r="C497" s="3"/>
      <c r="D497" s="85"/>
      <c r="E497" s="3">
        <f t="shared" si="7"/>
        <v>0</v>
      </c>
    </row>
    <row r="498" spans="1:5">
      <c r="A498" s="96"/>
      <c r="B498" s="82"/>
      <c r="C498" s="85"/>
      <c r="D498" s="85"/>
      <c r="E498" s="3">
        <f t="shared" si="7"/>
        <v>0</v>
      </c>
    </row>
    <row r="499" spans="1:5">
      <c r="A499" s="96"/>
      <c r="B499" s="82"/>
      <c r="C499" s="85"/>
      <c r="D499" s="85"/>
      <c r="E499" s="3">
        <f t="shared" si="7"/>
        <v>0</v>
      </c>
    </row>
    <row r="500" spans="1:5">
      <c r="A500" s="96"/>
      <c r="B500" s="82"/>
      <c r="C500" s="85"/>
      <c r="D500" s="85"/>
      <c r="E500" s="3">
        <f t="shared" si="7"/>
        <v>0</v>
      </c>
    </row>
    <row r="501" spans="1:5">
      <c r="A501" s="96"/>
      <c r="B501" s="82"/>
      <c r="C501" s="3"/>
      <c r="D501" s="85"/>
      <c r="E501" s="3">
        <f t="shared" si="7"/>
        <v>0</v>
      </c>
    </row>
    <row r="502" spans="1:5">
      <c r="A502" s="82"/>
      <c r="B502" s="82"/>
      <c r="C502" s="85"/>
      <c r="D502" s="85"/>
      <c r="E502" s="3">
        <f t="shared" si="7"/>
        <v>0</v>
      </c>
    </row>
    <row r="503" spans="1:5">
      <c r="A503" s="96"/>
      <c r="B503" s="82"/>
      <c r="C503" s="85"/>
      <c r="D503" s="85"/>
      <c r="E503" s="3">
        <f t="shared" si="7"/>
        <v>0</v>
      </c>
    </row>
    <row r="504" spans="1:5">
      <c r="A504" s="96"/>
      <c r="B504" s="82"/>
      <c r="C504" s="85"/>
      <c r="D504" s="85"/>
      <c r="E504" s="3">
        <f t="shared" si="7"/>
        <v>0</v>
      </c>
    </row>
    <row r="505" spans="1:5">
      <c r="A505" s="96"/>
      <c r="B505" s="82"/>
      <c r="C505" s="3"/>
      <c r="D505" s="85"/>
      <c r="E505" s="3">
        <f t="shared" si="7"/>
        <v>0</v>
      </c>
    </row>
    <row r="506" spans="1:5">
      <c r="A506" s="96"/>
      <c r="B506" s="82"/>
      <c r="C506" s="85"/>
      <c r="D506" s="85"/>
      <c r="E506" s="3">
        <f t="shared" si="7"/>
        <v>0</v>
      </c>
    </row>
    <row r="507" spans="1:5">
      <c r="A507" s="82"/>
      <c r="B507" s="82"/>
      <c r="C507" s="85"/>
      <c r="D507" s="85"/>
      <c r="E507" s="3">
        <f t="shared" si="7"/>
        <v>0</v>
      </c>
    </row>
    <row r="508" spans="1:5">
      <c r="A508" s="96"/>
      <c r="B508" s="82"/>
      <c r="C508" s="3"/>
      <c r="D508" s="85"/>
      <c r="E508" s="3">
        <f t="shared" si="7"/>
        <v>0</v>
      </c>
    </row>
    <row r="509" spans="1:5">
      <c r="A509" s="96"/>
      <c r="B509" s="82"/>
      <c r="C509" s="3"/>
      <c r="D509" s="85"/>
      <c r="E509" s="3">
        <f t="shared" si="7"/>
        <v>0</v>
      </c>
    </row>
    <row r="510" spans="1:5">
      <c r="A510" s="96"/>
      <c r="B510" s="82"/>
      <c r="C510" s="3"/>
      <c r="D510" s="85"/>
      <c r="E510" s="3">
        <f t="shared" si="7"/>
        <v>0</v>
      </c>
    </row>
    <row r="511" spans="1:5">
      <c r="A511" s="96"/>
      <c r="B511" s="82"/>
      <c r="C511" s="85"/>
      <c r="D511" s="85"/>
      <c r="E511" s="3">
        <f t="shared" si="7"/>
        <v>0</v>
      </c>
    </row>
    <row r="512" spans="1:5">
      <c r="A512" s="96"/>
      <c r="B512" s="82"/>
      <c r="C512" s="85"/>
      <c r="D512" s="85"/>
      <c r="E512" s="3">
        <f t="shared" si="7"/>
        <v>0</v>
      </c>
    </row>
    <row r="513" spans="1:5">
      <c r="A513" s="96"/>
      <c r="B513" s="82"/>
      <c r="C513" s="85"/>
      <c r="D513" s="85"/>
      <c r="E513" s="3">
        <f t="shared" si="7"/>
        <v>0</v>
      </c>
    </row>
    <row r="514" spans="1:5">
      <c r="A514" s="96"/>
      <c r="B514" s="82"/>
      <c r="C514" s="3"/>
      <c r="D514" s="85"/>
      <c r="E514" s="3">
        <f t="shared" si="7"/>
        <v>0</v>
      </c>
    </row>
    <row r="515" spans="1:5">
      <c r="A515" s="82"/>
      <c r="B515" s="82"/>
      <c r="C515" s="85"/>
      <c r="D515" s="85"/>
      <c r="E515" s="3">
        <f t="shared" si="7"/>
        <v>0</v>
      </c>
    </row>
    <row r="516" spans="1:5">
      <c r="A516" s="96"/>
      <c r="B516" s="82"/>
      <c r="C516" s="85"/>
      <c r="D516" s="85"/>
      <c r="E516" s="3">
        <f t="shared" si="7"/>
        <v>0</v>
      </c>
    </row>
    <row r="517" spans="1:5">
      <c r="A517" s="96"/>
      <c r="B517" s="82"/>
      <c r="C517" s="85"/>
      <c r="D517" s="85"/>
      <c r="E517" s="3">
        <f t="shared" si="7"/>
        <v>0</v>
      </c>
    </row>
    <row r="518" spans="1:5">
      <c r="A518" s="96"/>
      <c r="B518" s="82"/>
      <c r="C518" s="3"/>
      <c r="D518" s="85"/>
      <c r="E518" s="3">
        <f t="shared" si="7"/>
        <v>0</v>
      </c>
    </row>
    <row r="519" spans="1:5">
      <c r="A519" s="96"/>
      <c r="B519" s="82"/>
      <c r="C519" s="3"/>
      <c r="D519" s="85"/>
      <c r="E519" s="3">
        <f t="shared" si="7"/>
        <v>0</v>
      </c>
    </row>
    <row r="520" spans="1:5">
      <c r="A520" s="96"/>
      <c r="B520" s="82"/>
      <c r="C520" s="3"/>
      <c r="D520" s="85"/>
      <c r="E520" s="3">
        <f t="shared" ref="E520:E583" si="8">+E519+C520-D520</f>
        <v>0</v>
      </c>
    </row>
    <row r="521" spans="1:5">
      <c r="A521" s="96"/>
      <c r="B521" s="82"/>
      <c r="C521" s="3"/>
      <c r="D521" s="85"/>
      <c r="E521" s="3">
        <f t="shared" si="8"/>
        <v>0</v>
      </c>
    </row>
    <row r="522" spans="1:5">
      <c r="A522" s="82"/>
      <c r="B522" s="82"/>
      <c r="C522" s="85"/>
      <c r="D522" s="85"/>
      <c r="E522" s="3">
        <f t="shared" si="8"/>
        <v>0</v>
      </c>
    </row>
    <row r="523" spans="1:5">
      <c r="A523" s="96"/>
      <c r="B523" s="82"/>
      <c r="C523" s="3"/>
      <c r="D523" s="85"/>
      <c r="E523" s="3">
        <f t="shared" si="8"/>
        <v>0</v>
      </c>
    </row>
    <row r="524" spans="1:5">
      <c r="A524" s="96"/>
      <c r="B524" s="82"/>
      <c r="C524" s="85"/>
      <c r="D524" s="85"/>
      <c r="E524" s="3">
        <f t="shared" si="8"/>
        <v>0</v>
      </c>
    </row>
    <row r="525" spans="1:5">
      <c r="A525" s="96"/>
      <c r="B525" s="82"/>
      <c r="C525" s="85"/>
      <c r="D525" s="85"/>
      <c r="E525" s="3">
        <f t="shared" si="8"/>
        <v>0</v>
      </c>
    </row>
    <row r="526" spans="1:5">
      <c r="A526" s="96"/>
      <c r="B526" s="82"/>
      <c r="C526" s="85"/>
      <c r="D526" s="85"/>
      <c r="E526" s="3">
        <f t="shared" si="8"/>
        <v>0</v>
      </c>
    </row>
    <row r="527" spans="1:5">
      <c r="A527" s="96"/>
      <c r="B527" s="82"/>
      <c r="C527" s="3"/>
      <c r="D527" s="85"/>
      <c r="E527" s="3">
        <f t="shared" si="8"/>
        <v>0</v>
      </c>
    </row>
    <row r="528" spans="1:5">
      <c r="A528" s="96"/>
      <c r="B528" s="82"/>
      <c r="C528" s="85"/>
      <c r="D528" s="85"/>
      <c r="E528" s="3">
        <f t="shared" si="8"/>
        <v>0</v>
      </c>
    </row>
    <row r="529" spans="1:5">
      <c r="A529" s="96"/>
      <c r="B529" s="82"/>
      <c r="C529" s="85"/>
      <c r="D529" s="85"/>
      <c r="E529" s="3">
        <f t="shared" si="8"/>
        <v>0</v>
      </c>
    </row>
    <row r="530" spans="1:5">
      <c r="A530" s="96"/>
      <c r="B530" s="82"/>
      <c r="C530" s="85"/>
      <c r="D530" s="85"/>
      <c r="E530" s="3">
        <f t="shared" si="8"/>
        <v>0</v>
      </c>
    </row>
    <row r="531" spans="1:5">
      <c r="A531" s="96"/>
      <c r="B531" s="82"/>
      <c r="C531" s="85"/>
      <c r="D531" s="85"/>
      <c r="E531" s="3">
        <f t="shared" si="8"/>
        <v>0</v>
      </c>
    </row>
    <row r="532" spans="1:5">
      <c r="A532" s="96"/>
      <c r="B532" s="82"/>
      <c r="C532" s="85"/>
      <c r="D532" s="85"/>
      <c r="E532" s="3">
        <f t="shared" si="8"/>
        <v>0</v>
      </c>
    </row>
    <row r="533" spans="1:5">
      <c r="A533" s="96"/>
      <c r="B533" s="82"/>
      <c r="C533" s="85"/>
      <c r="D533" s="85"/>
      <c r="E533" s="3">
        <f t="shared" si="8"/>
        <v>0</v>
      </c>
    </row>
    <row r="534" spans="1:5">
      <c r="A534" s="96"/>
      <c r="B534" s="82"/>
      <c r="C534" s="3"/>
      <c r="D534" s="85"/>
      <c r="E534" s="3">
        <f t="shared" si="8"/>
        <v>0</v>
      </c>
    </row>
    <row r="535" spans="1:5">
      <c r="A535" s="96"/>
      <c r="B535" s="82"/>
      <c r="C535" s="3"/>
      <c r="D535" s="85"/>
      <c r="E535" s="3">
        <f t="shared" si="8"/>
        <v>0</v>
      </c>
    </row>
    <row r="536" spans="1:5">
      <c r="A536" s="96"/>
      <c r="B536" s="82"/>
      <c r="C536" s="85"/>
      <c r="D536" s="85"/>
      <c r="E536" s="3">
        <f t="shared" si="8"/>
        <v>0</v>
      </c>
    </row>
    <row r="537" spans="1:5">
      <c r="A537" s="96"/>
      <c r="B537" s="82"/>
      <c r="C537" s="85"/>
      <c r="D537" s="85"/>
      <c r="E537" s="3">
        <f t="shared" si="8"/>
        <v>0</v>
      </c>
    </row>
    <row r="538" spans="1:5">
      <c r="A538" s="96"/>
      <c r="B538" s="82"/>
      <c r="C538" s="3"/>
      <c r="D538" s="85"/>
      <c r="E538" s="3">
        <f t="shared" si="8"/>
        <v>0</v>
      </c>
    </row>
    <row r="539" spans="1:5">
      <c r="A539" s="96"/>
      <c r="B539" s="82"/>
      <c r="C539" s="102"/>
      <c r="D539" s="85"/>
      <c r="E539" s="3">
        <f t="shared" si="8"/>
        <v>0</v>
      </c>
    </row>
    <row r="540" spans="1:5">
      <c r="A540" s="96"/>
      <c r="B540" s="82"/>
      <c r="C540" s="102"/>
      <c r="D540" s="85"/>
      <c r="E540" s="3">
        <f t="shared" si="8"/>
        <v>0</v>
      </c>
    </row>
    <row r="541" spans="1:5">
      <c r="A541" s="96"/>
      <c r="B541" s="82"/>
      <c r="C541" s="85"/>
      <c r="D541" s="85"/>
      <c r="E541" s="3">
        <f t="shared" si="8"/>
        <v>0</v>
      </c>
    </row>
    <row r="542" spans="1:5">
      <c r="A542" s="96"/>
      <c r="B542" s="82"/>
      <c r="C542" s="85"/>
      <c r="D542" s="85"/>
      <c r="E542" s="3">
        <f t="shared" si="8"/>
        <v>0</v>
      </c>
    </row>
    <row r="543" spans="1:5">
      <c r="A543" s="96"/>
      <c r="B543" s="82"/>
      <c r="C543" s="3"/>
      <c r="D543" s="85"/>
      <c r="E543" s="3">
        <f t="shared" si="8"/>
        <v>0</v>
      </c>
    </row>
    <row r="544" spans="1:5">
      <c r="A544" s="96"/>
      <c r="B544" s="82"/>
      <c r="C544" s="85"/>
      <c r="D544" s="85"/>
      <c r="E544" s="3">
        <f t="shared" si="8"/>
        <v>0</v>
      </c>
    </row>
    <row r="545" spans="1:5">
      <c r="A545" s="96"/>
      <c r="B545" s="82"/>
      <c r="C545" s="85"/>
      <c r="D545" s="85"/>
      <c r="E545" s="3">
        <f t="shared" si="8"/>
        <v>0</v>
      </c>
    </row>
    <row r="546" spans="1:5">
      <c r="A546" s="96"/>
      <c r="B546" s="82"/>
      <c r="C546" s="85"/>
      <c r="D546" s="85"/>
      <c r="E546" s="3">
        <f t="shared" si="8"/>
        <v>0</v>
      </c>
    </row>
    <row r="547" spans="1:5">
      <c r="A547" s="96"/>
      <c r="B547" s="82"/>
      <c r="C547" s="85"/>
      <c r="D547" s="85"/>
      <c r="E547" s="3">
        <f t="shared" si="8"/>
        <v>0</v>
      </c>
    </row>
    <row r="548" spans="1:5">
      <c r="A548" s="96"/>
      <c r="B548" s="82"/>
      <c r="C548" s="85"/>
      <c r="D548" s="85"/>
      <c r="E548" s="3">
        <f t="shared" si="8"/>
        <v>0</v>
      </c>
    </row>
    <row r="549" spans="1:5">
      <c r="A549" s="96"/>
      <c r="B549" s="82"/>
      <c r="C549" s="85"/>
      <c r="D549" s="85"/>
      <c r="E549" s="3">
        <f t="shared" si="8"/>
        <v>0</v>
      </c>
    </row>
    <row r="550" spans="1:5">
      <c r="A550" s="96"/>
      <c r="B550" s="82"/>
      <c r="C550" s="3"/>
      <c r="D550" s="85"/>
      <c r="E550" s="3">
        <f t="shared" si="8"/>
        <v>0</v>
      </c>
    </row>
    <row r="551" spans="1:5">
      <c r="A551" s="82"/>
      <c r="B551" s="82"/>
      <c r="C551" s="85"/>
      <c r="D551" s="85"/>
      <c r="E551" s="3">
        <f t="shared" si="8"/>
        <v>0</v>
      </c>
    </row>
    <row r="552" spans="1:5">
      <c r="A552" s="82"/>
      <c r="B552" s="82"/>
      <c r="C552" s="102"/>
      <c r="D552" s="85"/>
      <c r="E552" s="3">
        <f t="shared" si="8"/>
        <v>0</v>
      </c>
    </row>
    <row r="553" spans="1:5">
      <c r="A553" s="96"/>
      <c r="B553" s="82"/>
      <c r="C553" s="102"/>
      <c r="D553" s="85"/>
      <c r="E553" s="3">
        <f t="shared" si="8"/>
        <v>0</v>
      </c>
    </row>
    <row r="554" spans="1:5">
      <c r="A554" s="96"/>
      <c r="B554" s="82"/>
      <c r="C554" s="102"/>
      <c r="D554" s="85"/>
      <c r="E554" s="3">
        <f t="shared" si="8"/>
        <v>0</v>
      </c>
    </row>
    <row r="555" spans="1:5">
      <c r="A555" s="96"/>
      <c r="B555" s="82"/>
      <c r="C555" s="102"/>
      <c r="D555" s="85"/>
      <c r="E555" s="3">
        <f t="shared" si="8"/>
        <v>0</v>
      </c>
    </row>
    <row r="556" spans="1:5">
      <c r="A556" s="96"/>
      <c r="B556" s="82"/>
      <c r="C556" s="3"/>
      <c r="D556" s="85"/>
      <c r="E556" s="3">
        <f t="shared" si="8"/>
        <v>0</v>
      </c>
    </row>
    <row r="557" spans="1:5">
      <c r="A557" s="82"/>
      <c r="B557" s="82"/>
      <c r="C557" s="85"/>
      <c r="D557" s="85"/>
      <c r="E557" s="3">
        <f t="shared" si="8"/>
        <v>0</v>
      </c>
    </row>
    <row r="558" spans="1:5">
      <c r="A558" s="96"/>
      <c r="B558" s="82"/>
      <c r="C558" s="3"/>
      <c r="D558" s="85"/>
      <c r="E558" s="3">
        <f t="shared" si="8"/>
        <v>0</v>
      </c>
    </row>
    <row r="559" spans="1:5">
      <c r="A559" s="96"/>
      <c r="B559" s="82"/>
      <c r="C559" s="85"/>
      <c r="D559" s="85"/>
      <c r="E559" s="3">
        <f t="shared" si="8"/>
        <v>0</v>
      </c>
    </row>
    <row r="560" spans="1:5">
      <c r="A560" s="96"/>
      <c r="B560" s="82"/>
      <c r="C560" s="85"/>
      <c r="D560" s="85"/>
      <c r="E560" s="3">
        <f t="shared" si="8"/>
        <v>0</v>
      </c>
    </row>
    <row r="561" spans="1:5">
      <c r="A561" s="96"/>
      <c r="B561" s="82"/>
      <c r="C561" s="85"/>
      <c r="D561" s="85"/>
      <c r="E561" s="3">
        <f t="shared" si="8"/>
        <v>0</v>
      </c>
    </row>
    <row r="562" spans="1:5">
      <c r="A562" s="96"/>
      <c r="B562" s="82"/>
      <c r="C562" s="3"/>
      <c r="D562" s="85"/>
      <c r="E562" s="3">
        <f t="shared" si="8"/>
        <v>0</v>
      </c>
    </row>
    <row r="563" spans="1:5">
      <c r="A563" s="96"/>
      <c r="B563" s="82"/>
      <c r="C563" s="3"/>
      <c r="D563" s="85"/>
      <c r="E563" s="3">
        <f t="shared" si="8"/>
        <v>0</v>
      </c>
    </row>
    <row r="564" spans="1:5">
      <c r="A564" s="96"/>
      <c r="B564" s="82"/>
      <c r="C564" s="3"/>
      <c r="D564" s="85"/>
      <c r="E564" s="3">
        <f t="shared" si="8"/>
        <v>0</v>
      </c>
    </row>
    <row r="565" spans="1:5">
      <c r="A565" s="96"/>
      <c r="B565" s="82"/>
      <c r="C565" s="85"/>
      <c r="D565" s="3"/>
      <c r="E565" s="3">
        <f t="shared" si="8"/>
        <v>0</v>
      </c>
    </row>
    <row r="566" spans="1:5">
      <c r="A566" s="96"/>
      <c r="B566" s="82"/>
      <c r="C566" s="102"/>
      <c r="D566" s="102"/>
      <c r="E566" s="3">
        <f t="shared" si="8"/>
        <v>0</v>
      </c>
    </row>
    <row r="567" spans="1:5">
      <c r="A567" s="96"/>
      <c r="B567" s="82"/>
      <c r="C567" s="3"/>
      <c r="D567" s="85"/>
      <c r="E567" s="3">
        <f t="shared" si="8"/>
        <v>0</v>
      </c>
    </row>
    <row r="568" spans="1:5">
      <c r="A568" s="96"/>
      <c r="B568" s="82"/>
      <c r="C568" s="85"/>
      <c r="D568" s="85"/>
      <c r="E568" s="3">
        <f t="shared" si="8"/>
        <v>0</v>
      </c>
    </row>
    <row r="569" spans="1:5">
      <c r="A569" s="96"/>
      <c r="B569" s="82"/>
      <c r="C569" s="3"/>
      <c r="D569" s="85"/>
      <c r="E569" s="3">
        <f t="shared" si="8"/>
        <v>0</v>
      </c>
    </row>
    <row r="570" spans="1:5">
      <c r="A570" s="82"/>
      <c r="B570" s="82"/>
      <c r="C570" s="85"/>
      <c r="D570" s="85"/>
      <c r="E570" s="3">
        <f t="shared" si="8"/>
        <v>0</v>
      </c>
    </row>
    <row r="571" spans="1:5">
      <c r="A571" s="82"/>
      <c r="B571" s="82"/>
      <c r="C571" s="102"/>
      <c r="D571" s="85"/>
      <c r="E571" s="3">
        <f t="shared" si="8"/>
        <v>0</v>
      </c>
    </row>
    <row r="572" spans="1:5">
      <c r="A572" s="96"/>
      <c r="B572" s="82"/>
      <c r="C572" s="3"/>
      <c r="D572" s="85"/>
      <c r="E572" s="3">
        <f t="shared" si="8"/>
        <v>0</v>
      </c>
    </row>
    <row r="573" spans="1:5">
      <c r="A573" s="82"/>
      <c r="B573" s="82"/>
      <c r="C573" s="3"/>
      <c r="D573" s="85"/>
      <c r="E573" s="3">
        <f t="shared" si="8"/>
        <v>0</v>
      </c>
    </row>
    <row r="574" spans="1:5">
      <c r="A574" s="82"/>
      <c r="B574" s="82"/>
      <c r="C574" s="85"/>
      <c r="D574" s="85"/>
      <c r="E574" s="3">
        <f t="shared" si="8"/>
        <v>0</v>
      </c>
    </row>
    <row r="575" spans="1:5">
      <c r="A575" s="96"/>
      <c r="B575" s="82"/>
      <c r="C575" s="85"/>
      <c r="D575" s="85"/>
      <c r="E575" s="3">
        <f t="shared" si="8"/>
        <v>0</v>
      </c>
    </row>
    <row r="576" spans="1:5">
      <c r="A576" s="96"/>
      <c r="B576" s="82"/>
      <c r="C576" s="102"/>
      <c r="D576" s="85"/>
      <c r="E576" s="3">
        <f t="shared" si="8"/>
        <v>0</v>
      </c>
    </row>
    <row r="577" spans="1:5">
      <c r="A577" s="96"/>
      <c r="B577" s="82"/>
      <c r="C577" s="3"/>
      <c r="D577" s="85"/>
      <c r="E577" s="3">
        <f t="shared" si="8"/>
        <v>0</v>
      </c>
    </row>
    <row r="578" spans="1:5">
      <c r="A578" s="82"/>
      <c r="B578" s="82"/>
      <c r="C578" s="85"/>
      <c r="D578" s="85"/>
      <c r="E578" s="3">
        <f t="shared" si="8"/>
        <v>0</v>
      </c>
    </row>
    <row r="579" spans="1:5">
      <c r="A579" s="82"/>
      <c r="B579" s="82"/>
      <c r="C579" s="85"/>
      <c r="D579" s="85"/>
      <c r="E579" s="3">
        <f t="shared" si="8"/>
        <v>0</v>
      </c>
    </row>
    <row r="580" spans="1:5">
      <c r="A580" s="96"/>
      <c r="B580" s="82"/>
      <c r="C580" s="3"/>
      <c r="D580" s="85"/>
      <c r="E580" s="3">
        <f t="shared" si="8"/>
        <v>0</v>
      </c>
    </row>
    <row r="581" spans="1:5">
      <c r="A581" s="96"/>
      <c r="B581" s="82"/>
      <c r="C581" s="85"/>
      <c r="D581" s="85"/>
      <c r="E581" s="3">
        <f t="shared" si="8"/>
        <v>0</v>
      </c>
    </row>
    <row r="582" spans="1:5">
      <c r="A582" s="82"/>
      <c r="B582" s="82"/>
      <c r="C582" s="85"/>
      <c r="D582" s="85"/>
      <c r="E582" s="3">
        <f t="shared" si="8"/>
        <v>0</v>
      </c>
    </row>
    <row r="583" spans="1:5">
      <c r="A583" s="96"/>
      <c r="B583" s="82"/>
      <c r="C583" s="85"/>
      <c r="D583" s="85"/>
      <c r="E583" s="3">
        <f t="shared" si="8"/>
        <v>0</v>
      </c>
    </row>
    <row r="584" spans="1:5">
      <c r="A584" s="96"/>
      <c r="B584" s="82"/>
      <c r="C584" s="85"/>
      <c r="D584" s="85"/>
      <c r="E584" s="3">
        <f t="shared" ref="E584:E647" si="9">+E583+C584-D584</f>
        <v>0</v>
      </c>
    </row>
    <row r="585" spans="1:5">
      <c r="A585" s="96"/>
      <c r="B585" s="82"/>
      <c r="C585" s="85"/>
      <c r="D585" s="85"/>
      <c r="E585" s="3">
        <f t="shared" si="9"/>
        <v>0</v>
      </c>
    </row>
    <row r="586" spans="1:5">
      <c r="A586" s="96"/>
      <c r="B586" s="82"/>
      <c r="C586" s="85"/>
      <c r="D586" s="85"/>
      <c r="E586" s="3">
        <f t="shared" si="9"/>
        <v>0</v>
      </c>
    </row>
    <row r="587" spans="1:5">
      <c r="A587" s="96"/>
      <c r="B587" s="82"/>
      <c r="C587" s="85"/>
      <c r="D587" s="85"/>
      <c r="E587" s="3">
        <f t="shared" si="9"/>
        <v>0</v>
      </c>
    </row>
    <row r="588" spans="1:5">
      <c r="A588" s="96"/>
      <c r="B588" s="82"/>
      <c r="C588" s="85"/>
      <c r="D588" s="85"/>
      <c r="E588" s="3">
        <f t="shared" si="9"/>
        <v>0</v>
      </c>
    </row>
    <row r="589" spans="1:5">
      <c r="A589" s="96"/>
      <c r="B589" s="82"/>
      <c r="C589" s="3"/>
      <c r="D589" s="85"/>
      <c r="E589" s="3">
        <f t="shared" si="9"/>
        <v>0</v>
      </c>
    </row>
    <row r="590" spans="1:5">
      <c r="A590" s="96"/>
      <c r="B590" s="82"/>
      <c r="C590" s="3"/>
      <c r="D590" s="85"/>
      <c r="E590" s="3">
        <f t="shared" si="9"/>
        <v>0</v>
      </c>
    </row>
    <row r="591" spans="1:5">
      <c r="A591" s="96"/>
      <c r="B591" s="82"/>
      <c r="C591" s="3"/>
      <c r="D591" s="85"/>
      <c r="E591" s="3">
        <f t="shared" si="9"/>
        <v>0</v>
      </c>
    </row>
    <row r="592" spans="1:5">
      <c r="A592" s="96"/>
      <c r="B592" s="82"/>
      <c r="C592" s="85"/>
      <c r="D592" s="85"/>
      <c r="E592" s="3">
        <f t="shared" si="9"/>
        <v>0</v>
      </c>
    </row>
    <row r="593" spans="1:5">
      <c r="A593" s="96"/>
      <c r="B593" s="82"/>
      <c r="C593" s="85"/>
      <c r="D593" s="85"/>
      <c r="E593" s="3">
        <f t="shared" si="9"/>
        <v>0</v>
      </c>
    </row>
    <row r="594" spans="1:5">
      <c r="A594" s="96"/>
      <c r="B594" s="82"/>
      <c r="C594" s="3"/>
      <c r="D594" s="85"/>
      <c r="E594" s="3">
        <f t="shared" si="9"/>
        <v>0</v>
      </c>
    </row>
    <row r="595" spans="1:5">
      <c r="A595" s="82"/>
      <c r="B595" s="82"/>
      <c r="C595" s="85"/>
      <c r="D595" s="85"/>
      <c r="E595" s="3">
        <f t="shared" si="9"/>
        <v>0</v>
      </c>
    </row>
    <row r="596" spans="1:5">
      <c r="A596" s="82"/>
      <c r="B596" s="82"/>
      <c r="C596" s="85"/>
      <c r="D596" s="85"/>
      <c r="E596" s="3">
        <f t="shared" si="9"/>
        <v>0</v>
      </c>
    </row>
    <row r="597" spans="1:5">
      <c r="A597" s="96"/>
      <c r="B597" s="82"/>
      <c r="C597" s="3"/>
      <c r="D597" s="85"/>
      <c r="E597" s="3">
        <f t="shared" si="9"/>
        <v>0</v>
      </c>
    </row>
    <row r="598" spans="1:5">
      <c r="A598" s="96"/>
      <c r="B598" s="82"/>
      <c r="C598" s="85"/>
      <c r="D598" s="85"/>
      <c r="E598" s="3">
        <f t="shared" si="9"/>
        <v>0</v>
      </c>
    </row>
    <row r="599" spans="1:5">
      <c r="A599" s="96"/>
      <c r="B599" s="82"/>
      <c r="C599" s="85"/>
      <c r="D599" s="85"/>
      <c r="E599" s="3">
        <f t="shared" si="9"/>
        <v>0</v>
      </c>
    </row>
    <row r="600" spans="1:5">
      <c r="A600" s="96"/>
      <c r="B600" s="82"/>
      <c r="C600" s="85"/>
      <c r="D600" s="85"/>
      <c r="E600" s="3">
        <f t="shared" si="9"/>
        <v>0</v>
      </c>
    </row>
    <row r="601" spans="1:5">
      <c r="A601" s="96"/>
      <c r="B601" s="82"/>
      <c r="C601" s="3"/>
      <c r="D601" s="85"/>
      <c r="E601" s="3">
        <f t="shared" si="9"/>
        <v>0</v>
      </c>
    </row>
    <row r="602" spans="1:5">
      <c r="A602" s="96"/>
      <c r="B602" s="82"/>
      <c r="C602" s="85"/>
      <c r="D602" s="85"/>
      <c r="E602" s="3">
        <f t="shared" si="9"/>
        <v>0</v>
      </c>
    </row>
    <row r="603" spans="1:5">
      <c r="A603" s="82"/>
      <c r="B603" s="82"/>
      <c r="C603" s="85"/>
      <c r="D603" s="85"/>
      <c r="E603" s="3">
        <f t="shared" si="9"/>
        <v>0</v>
      </c>
    </row>
    <row r="604" spans="1:5">
      <c r="A604" s="96"/>
      <c r="B604" s="82"/>
      <c r="C604" s="85"/>
      <c r="D604" s="85"/>
      <c r="E604" s="3">
        <f t="shared" si="9"/>
        <v>0</v>
      </c>
    </row>
    <row r="605" spans="1:5">
      <c r="A605" s="96"/>
      <c r="B605" s="82"/>
      <c r="C605" s="3"/>
      <c r="D605" s="85"/>
      <c r="E605" s="3">
        <f t="shared" si="9"/>
        <v>0</v>
      </c>
    </row>
    <row r="606" spans="1:5">
      <c r="A606" s="96"/>
      <c r="B606" s="82"/>
      <c r="C606" s="3"/>
      <c r="D606" s="85"/>
      <c r="E606" s="3">
        <f t="shared" si="9"/>
        <v>0</v>
      </c>
    </row>
    <row r="607" spans="1:5">
      <c r="A607" s="96"/>
      <c r="B607" s="82"/>
      <c r="C607" s="85"/>
      <c r="D607" s="85"/>
      <c r="E607" s="3">
        <f t="shared" si="9"/>
        <v>0</v>
      </c>
    </row>
    <row r="608" spans="1:5">
      <c r="A608" s="96"/>
      <c r="B608" s="82"/>
      <c r="C608" s="85"/>
      <c r="D608" s="85"/>
      <c r="E608" s="3">
        <f t="shared" si="9"/>
        <v>0</v>
      </c>
    </row>
    <row r="609" spans="1:5">
      <c r="A609" s="96"/>
      <c r="B609" s="82"/>
      <c r="C609" s="3"/>
      <c r="D609" s="85"/>
      <c r="E609" s="3">
        <f t="shared" si="9"/>
        <v>0</v>
      </c>
    </row>
    <row r="610" spans="1:5">
      <c r="A610" s="96"/>
      <c r="B610" s="82"/>
      <c r="C610" s="3"/>
      <c r="D610" s="85"/>
      <c r="E610" s="3">
        <f t="shared" si="9"/>
        <v>0</v>
      </c>
    </row>
    <row r="611" spans="1:5">
      <c r="A611" s="96"/>
      <c r="B611" s="82"/>
      <c r="C611" s="3"/>
      <c r="D611" s="85"/>
      <c r="E611" s="3">
        <f t="shared" si="9"/>
        <v>0</v>
      </c>
    </row>
    <row r="612" spans="1:5">
      <c r="A612" s="82"/>
      <c r="B612" s="82"/>
      <c r="C612" s="85"/>
      <c r="D612" s="85"/>
      <c r="E612" s="3">
        <f t="shared" si="9"/>
        <v>0</v>
      </c>
    </row>
    <row r="613" spans="1:5">
      <c r="A613" s="96"/>
      <c r="B613" s="82"/>
      <c r="C613" s="85"/>
      <c r="D613" s="85"/>
      <c r="E613" s="3">
        <f t="shared" si="9"/>
        <v>0</v>
      </c>
    </row>
    <row r="614" spans="1:5">
      <c r="A614" s="82"/>
      <c r="B614" s="82"/>
      <c r="C614" s="85"/>
      <c r="D614" s="85"/>
      <c r="E614" s="3">
        <f t="shared" si="9"/>
        <v>0</v>
      </c>
    </row>
    <row r="615" spans="1:5">
      <c r="A615" s="82"/>
      <c r="B615" s="82"/>
      <c r="C615" s="102"/>
      <c r="D615" s="85"/>
      <c r="E615" s="3">
        <f t="shared" si="9"/>
        <v>0</v>
      </c>
    </row>
    <row r="616" spans="1:5">
      <c r="A616" s="96"/>
      <c r="B616" s="82"/>
      <c r="C616" s="3"/>
      <c r="D616" s="85"/>
      <c r="E616" s="3">
        <f t="shared" si="9"/>
        <v>0</v>
      </c>
    </row>
    <row r="617" spans="1:5">
      <c r="A617" s="82"/>
      <c r="B617" s="82"/>
      <c r="C617" s="85"/>
      <c r="D617" s="85"/>
      <c r="E617" s="3">
        <f t="shared" si="9"/>
        <v>0</v>
      </c>
    </row>
    <row r="618" spans="1:5">
      <c r="A618" s="96"/>
      <c r="B618" s="82"/>
      <c r="C618" s="85"/>
      <c r="D618" s="85"/>
      <c r="E618" s="3">
        <f t="shared" si="9"/>
        <v>0</v>
      </c>
    </row>
    <row r="619" spans="1:5">
      <c r="A619" s="96"/>
      <c r="B619" s="82"/>
      <c r="C619" s="85"/>
      <c r="D619" s="85"/>
      <c r="E619" s="3">
        <f t="shared" si="9"/>
        <v>0</v>
      </c>
    </row>
    <row r="620" spans="1:5">
      <c r="A620" s="96"/>
      <c r="B620" s="82"/>
      <c r="C620" s="3"/>
      <c r="D620" s="85"/>
      <c r="E620" s="3">
        <f t="shared" si="9"/>
        <v>0</v>
      </c>
    </row>
    <row r="621" spans="1:5">
      <c r="A621" s="96"/>
      <c r="B621" s="82"/>
      <c r="C621" s="3"/>
      <c r="D621" s="85"/>
      <c r="E621" s="3">
        <f t="shared" si="9"/>
        <v>0</v>
      </c>
    </row>
    <row r="622" spans="1:5">
      <c r="A622" s="96"/>
      <c r="B622" s="82"/>
      <c r="C622" s="102"/>
      <c r="D622" s="85"/>
      <c r="E622" s="3">
        <f t="shared" si="9"/>
        <v>0</v>
      </c>
    </row>
    <row r="623" spans="1:5">
      <c r="A623" s="96"/>
      <c r="B623" s="82"/>
      <c r="C623" s="102"/>
      <c r="D623" s="85"/>
      <c r="E623" s="3">
        <f t="shared" si="9"/>
        <v>0</v>
      </c>
    </row>
    <row r="624" spans="1:5">
      <c r="A624" s="96"/>
      <c r="B624" s="82"/>
      <c r="C624" s="3"/>
      <c r="D624" s="85"/>
      <c r="E624" s="3">
        <f t="shared" si="9"/>
        <v>0</v>
      </c>
    </row>
    <row r="625" spans="1:5">
      <c r="A625" s="82"/>
      <c r="B625" s="82"/>
      <c r="C625" s="85"/>
      <c r="D625" s="85"/>
      <c r="E625" s="3">
        <f t="shared" si="9"/>
        <v>0</v>
      </c>
    </row>
    <row r="626" spans="1:5">
      <c r="A626" s="96"/>
      <c r="B626" s="82"/>
      <c r="C626" s="3"/>
      <c r="D626" s="85"/>
      <c r="E626" s="3">
        <f t="shared" si="9"/>
        <v>0</v>
      </c>
    </row>
    <row r="627" spans="1:5">
      <c r="A627" s="96"/>
      <c r="B627" s="82"/>
      <c r="C627" s="3"/>
      <c r="D627" s="85"/>
      <c r="E627" s="3">
        <f t="shared" si="9"/>
        <v>0</v>
      </c>
    </row>
    <row r="628" spans="1:5">
      <c r="A628" s="96"/>
      <c r="B628" s="82"/>
      <c r="C628" s="3"/>
      <c r="D628" s="85"/>
      <c r="E628" s="3">
        <f t="shared" si="9"/>
        <v>0</v>
      </c>
    </row>
    <row r="629" spans="1:5">
      <c r="A629" s="96"/>
      <c r="B629" s="82"/>
      <c r="C629" s="85"/>
      <c r="D629" s="85"/>
      <c r="E629" s="3">
        <f t="shared" si="9"/>
        <v>0</v>
      </c>
    </row>
    <row r="630" spans="1:5">
      <c r="A630" s="96"/>
      <c r="B630" s="82"/>
      <c r="C630" s="85"/>
      <c r="D630" s="85"/>
      <c r="E630" s="3">
        <f t="shared" si="9"/>
        <v>0</v>
      </c>
    </row>
    <row r="631" spans="1:5">
      <c r="A631" s="82"/>
      <c r="B631" s="82"/>
      <c r="C631" s="85"/>
      <c r="D631" s="85"/>
      <c r="E631" s="3">
        <f t="shared" si="9"/>
        <v>0</v>
      </c>
    </row>
    <row r="632" spans="1:5">
      <c r="A632" s="96"/>
      <c r="B632" s="82"/>
      <c r="C632" s="85"/>
      <c r="D632" s="85"/>
      <c r="E632" s="3">
        <f t="shared" si="9"/>
        <v>0</v>
      </c>
    </row>
    <row r="633" spans="1:5">
      <c r="A633" s="96"/>
      <c r="B633" s="82"/>
      <c r="C633" s="3"/>
      <c r="D633" s="85"/>
      <c r="E633" s="3">
        <f t="shared" si="9"/>
        <v>0</v>
      </c>
    </row>
    <row r="634" spans="1:5">
      <c r="A634" s="96"/>
      <c r="B634" s="82"/>
      <c r="C634" s="85"/>
      <c r="D634" s="85"/>
      <c r="E634" s="3">
        <f t="shared" si="9"/>
        <v>0</v>
      </c>
    </row>
    <row r="635" spans="1:5">
      <c r="A635" s="82"/>
      <c r="B635" s="82"/>
      <c r="C635" s="85"/>
      <c r="D635" s="85"/>
      <c r="E635" s="3">
        <f t="shared" si="9"/>
        <v>0</v>
      </c>
    </row>
    <row r="636" spans="1:5">
      <c r="A636" s="96"/>
      <c r="B636" s="82"/>
      <c r="C636" s="85"/>
      <c r="D636" s="85"/>
      <c r="E636" s="3">
        <f t="shared" si="9"/>
        <v>0</v>
      </c>
    </row>
    <row r="637" spans="1:5">
      <c r="A637" s="82"/>
      <c r="B637" s="82"/>
      <c r="C637" s="3"/>
      <c r="D637" s="85"/>
      <c r="E637" s="3">
        <f t="shared" si="9"/>
        <v>0</v>
      </c>
    </row>
    <row r="638" spans="1:5">
      <c r="A638" s="96"/>
      <c r="B638" s="82"/>
      <c r="C638" s="85"/>
      <c r="D638" s="85"/>
      <c r="E638" s="3">
        <f t="shared" si="9"/>
        <v>0</v>
      </c>
    </row>
    <row r="639" spans="1:5">
      <c r="A639" s="96"/>
      <c r="B639" s="82"/>
      <c r="C639" s="85"/>
      <c r="D639" s="85"/>
      <c r="E639" s="3">
        <f t="shared" si="9"/>
        <v>0</v>
      </c>
    </row>
    <row r="640" spans="1:5">
      <c r="A640" s="96"/>
      <c r="B640" s="82"/>
      <c r="C640" s="3"/>
      <c r="D640" s="85"/>
      <c r="E640" s="3">
        <f t="shared" si="9"/>
        <v>0</v>
      </c>
    </row>
    <row r="641" spans="1:5">
      <c r="A641" s="96"/>
      <c r="B641" s="82"/>
      <c r="C641" s="3"/>
      <c r="D641" s="85"/>
      <c r="E641" s="3">
        <f t="shared" si="9"/>
        <v>0</v>
      </c>
    </row>
    <row r="642" spans="1:5">
      <c r="A642" s="96"/>
      <c r="B642" s="82"/>
      <c r="C642" s="85"/>
      <c r="D642" s="85"/>
      <c r="E642" s="3">
        <f t="shared" si="9"/>
        <v>0</v>
      </c>
    </row>
    <row r="643" spans="1:5">
      <c r="A643" s="82"/>
      <c r="B643" s="82"/>
      <c r="C643" s="85"/>
      <c r="D643" s="85"/>
      <c r="E643" s="3">
        <f t="shared" si="9"/>
        <v>0</v>
      </c>
    </row>
    <row r="644" spans="1:5">
      <c r="A644" s="96"/>
      <c r="B644" s="82"/>
      <c r="C644" s="3"/>
      <c r="D644" s="85"/>
      <c r="E644" s="3">
        <f t="shared" si="9"/>
        <v>0</v>
      </c>
    </row>
    <row r="645" spans="1:5">
      <c r="A645" s="96"/>
      <c r="B645" s="82"/>
      <c r="C645" s="85"/>
      <c r="D645" s="85"/>
      <c r="E645" s="3">
        <f t="shared" si="9"/>
        <v>0</v>
      </c>
    </row>
    <row r="646" spans="1:5">
      <c r="A646" s="96"/>
      <c r="B646" s="82"/>
      <c r="C646" s="85"/>
      <c r="D646" s="85"/>
      <c r="E646" s="3">
        <f t="shared" si="9"/>
        <v>0</v>
      </c>
    </row>
    <row r="647" spans="1:5">
      <c r="A647" s="82"/>
      <c r="B647" s="82"/>
      <c r="C647" s="85"/>
      <c r="D647" s="85"/>
      <c r="E647" s="3">
        <f t="shared" si="9"/>
        <v>0</v>
      </c>
    </row>
    <row r="648" spans="1:5">
      <c r="A648" s="82"/>
      <c r="B648" s="82"/>
      <c r="C648" s="85"/>
      <c r="D648" s="85"/>
      <c r="E648" s="3">
        <f t="shared" ref="E648:E672" si="10">+E647+C648-D648</f>
        <v>0</v>
      </c>
    </row>
    <row r="649" spans="1:5">
      <c r="A649" s="82"/>
      <c r="B649" s="82"/>
      <c r="C649" s="85"/>
      <c r="D649" s="85"/>
      <c r="E649" s="3">
        <f t="shared" si="10"/>
        <v>0</v>
      </c>
    </row>
    <row r="650" spans="1:5">
      <c r="A650" s="82"/>
      <c r="B650" s="82"/>
      <c r="C650" s="85"/>
      <c r="D650" s="85"/>
      <c r="E650" s="3">
        <f t="shared" si="10"/>
        <v>0</v>
      </c>
    </row>
    <row r="651" spans="1:5">
      <c r="A651" s="96"/>
      <c r="B651" s="82"/>
      <c r="C651" s="85"/>
      <c r="D651" s="85"/>
      <c r="E651" s="3">
        <f t="shared" si="10"/>
        <v>0</v>
      </c>
    </row>
    <row r="652" spans="1:5">
      <c r="A652" s="82"/>
      <c r="B652" s="82"/>
      <c r="C652" s="85"/>
      <c r="D652" s="85"/>
      <c r="E652" s="3">
        <f t="shared" si="10"/>
        <v>0</v>
      </c>
    </row>
    <row r="653" spans="1:5">
      <c r="A653" s="82"/>
      <c r="B653" s="82"/>
      <c r="C653" s="85"/>
      <c r="D653" s="85"/>
      <c r="E653" s="3">
        <f t="shared" si="10"/>
        <v>0</v>
      </c>
    </row>
    <row r="654" spans="1:5">
      <c r="A654" s="82"/>
      <c r="B654" s="82"/>
      <c r="C654" s="85"/>
      <c r="D654" s="85"/>
      <c r="E654" s="3">
        <f t="shared" si="10"/>
        <v>0</v>
      </c>
    </row>
    <row r="655" spans="1:5">
      <c r="A655" s="82"/>
      <c r="B655" s="82"/>
      <c r="C655" s="85"/>
      <c r="D655" s="85"/>
      <c r="E655" s="3">
        <f t="shared" si="10"/>
        <v>0</v>
      </c>
    </row>
    <row r="656" spans="1:5">
      <c r="A656" s="82"/>
      <c r="B656" s="82"/>
      <c r="C656" s="85"/>
      <c r="D656" s="85"/>
      <c r="E656" s="3">
        <f t="shared" si="10"/>
        <v>0</v>
      </c>
    </row>
    <row r="657" spans="1:5">
      <c r="A657" s="82"/>
      <c r="B657" s="82"/>
      <c r="C657" s="85"/>
      <c r="D657" s="85"/>
      <c r="E657" s="3">
        <f t="shared" si="10"/>
        <v>0</v>
      </c>
    </row>
    <row r="658" spans="1:5">
      <c r="A658" s="82"/>
      <c r="B658" s="82"/>
      <c r="C658" s="85"/>
      <c r="D658" s="85"/>
      <c r="E658" s="3">
        <f t="shared" si="10"/>
        <v>0</v>
      </c>
    </row>
    <row r="659" spans="1:5">
      <c r="A659" s="82"/>
      <c r="B659" s="82"/>
      <c r="C659" s="85"/>
      <c r="D659" s="85"/>
      <c r="E659" s="3">
        <f t="shared" si="10"/>
        <v>0</v>
      </c>
    </row>
    <row r="660" spans="1:5">
      <c r="A660" s="82"/>
      <c r="B660" s="82"/>
      <c r="C660" s="85"/>
      <c r="D660" s="85"/>
      <c r="E660" s="3">
        <f t="shared" si="10"/>
        <v>0</v>
      </c>
    </row>
    <row r="661" spans="1:5">
      <c r="A661" s="82"/>
      <c r="B661" s="82"/>
      <c r="C661" s="85"/>
      <c r="D661" s="85"/>
      <c r="E661" s="3">
        <f t="shared" si="10"/>
        <v>0</v>
      </c>
    </row>
    <row r="662" spans="1:5">
      <c r="A662" s="82"/>
      <c r="B662" s="82"/>
      <c r="C662" s="85"/>
      <c r="D662" s="85"/>
      <c r="E662" s="3">
        <f t="shared" si="10"/>
        <v>0</v>
      </c>
    </row>
    <row r="663" spans="1:5">
      <c r="A663" s="82"/>
      <c r="B663" s="82"/>
      <c r="C663" s="85"/>
      <c r="D663" s="85"/>
      <c r="E663" s="3">
        <f t="shared" si="10"/>
        <v>0</v>
      </c>
    </row>
    <row r="664" spans="1:5">
      <c r="A664" s="82"/>
      <c r="B664" s="82"/>
      <c r="C664" s="85"/>
      <c r="D664" s="85"/>
      <c r="E664" s="3">
        <f t="shared" si="10"/>
        <v>0</v>
      </c>
    </row>
    <row r="665" spans="1:5">
      <c r="A665" s="82"/>
      <c r="B665" s="82"/>
      <c r="C665" s="85"/>
      <c r="D665" s="85"/>
      <c r="E665" s="3">
        <f t="shared" si="10"/>
        <v>0</v>
      </c>
    </row>
    <row r="666" spans="1:5">
      <c r="A666" s="82"/>
      <c r="B666" s="82"/>
      <c r="C666" s="85"/>
      <c r="D666" s="85"/>
      <c r="E666" s="3">
        <f t="shared" si="10"/>
        <v>0</v>
      </c>
    </row>
    <row r="667" spans="1:5">
      <c r="A667" s="82"/>
      <c r="B667" s="82"/>
      <c r="C667" s="85"/>
      <c r="D667" s="85"/>
      <c r="E667" s="3">
        <f t="shared" si="10"/>
        <v>0</v>
      </c>
    </row>
    <row r="668" spans="1:5">
      <c r="A668" s="82"/>
      <c r="B668" s="82"/>
      <c r="C668" s="85"/>
      <c r="D668" s="85"/>
      <c r="E668" s="3">
        <f t="shared" si="10"/>
        <v>0</v>
      </c>
    </row>
    <row r="669" spans="1:5">
      <c r="A669" s="82"/>
      <c r="B669" s="82"/>
      <c r="C669" s="85"/>
      <c r="D669" s="85"/>
      <c r="E669" s="3">
        <f t="shared" si="10"/>
        <v>0</v>
      </c>
    </row>
    <row r="670" spans="1:5">
      <c r="D670" s="85"/>
      <c r="E670" s="3">
        <f t="shared" si="10"/>
        <v>0</v>
      </c>
    </row>
    <row r="671" spans="1:5">
      <c r="E671" s="3">
        <f t="shared" si="10"/>
        <v>0</v>
      </c>
    </row>
    <row r="672" spans="1:5">
      <c r="E672" s="3">
        <f t="shared" si="10"/>
        <v>0</v>
      </c>
    </row>
  </sheetData>
  <mergeCells count="2">
    <mergeCell ref="A4:E4"/>
    <mergeCell ref="A2:E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6"/>
  <sheetViews>
    <sheetView topLeftCell="A310" zoomScale="150" zoomScaleNormal="150" workbookViewId="0">
      <selection activeCell="E326" sqref="E326"/>
    </sheetView>
  </sheetViews>
  <sheetFormatPr defaultColWidth="9.140625" defaultRowHeight="12.75"/>
  <cols>
    <col min="1" max="1" width="14" customWidth="1"/>
    <col min="2" max="2" width="34.42578125" customWidth="1"/>
    <col min="3" max="3" width="18.28515625" customWidth="1"/>
    <col min="4" max="4" width="19.140625" customWidth="1"/>
    <col min="5" max="5" width="17" customWidth="1"/>
    <col min="6" max="6" width="12" bestFit="1" customWidth="1"/>
  </cols>
  <sheetData>
    <row r="1" spans="1:5" ht="9" customHeight="1"/>
    <row r="2" spans="1:5" hidden="1"/>
    <row r="3" spans="1:5" ht="18">
      <c r="A3" s="346" t="s">
        <v>130</v>
      </c>
      <c r="B3" s="346"/>
      <c r="C3" s="346"/>
      <c r="D3" s="346"/>
      <c r="E3" s="346"/>
    </row>
    <row r="5" spans="1:5">
      <c r="A5" s="14" t="s">
        <v>124</v>
      </c>
      <c r="B5" s="14" t="s">
        <v>0</v>
      </c>
      <c r="C5" s="14" t="s">
        <v>131</v>
      </c>
      <c r="D5" s="14" t="s">
        <v>132</v>
      </c>
      <c r="E5" s="14" t="s">
        <v>127</v>
      </c>
    </row>
    <row r="6" spans="1:5">
      <c r="A6" s="2" t="s">
        <v>129</v>
      </c>
      <c r="B6" s="2" t="s">
        <v>133</v>
      </c>
      <c r="C6" s="3" t="s">
        <v>129</v>
      </c>
      <c r="D6" s="3"/>
      <c r="E6" s="15">
        <v>0</v>
      </c>
    </row>
    <row r="7" spans="1:5">
      <c r="A7" s="17"/>
      <c r="B7" s="5"/>
      <c r="C7" s="3"/>
      <c r="D7" s="3"/>
      <c r="E7" s="16">
        <f>+E6+C7-D7</f>
        <v>0</v>
      </c>
    </row>
    <row r="8" spans="1:5">
      <c r="A8" s="17"/>
      <c r="B8" s="5"/>
      <c r="C8" s="3"/>
      <c r="D8" s="3"/>
      <c r="E8" s="16">
        <f>+E7+C8-D8</f>
        <v>0</v>
      </c>
    </row>
    <row r="9" spans="1:5">
      <c r="A9" s="17"/>
      <c r="B9" s="5"/>
      <c r="C9" s="3"/>
      <c r="D9" s="3"/>
      <c r="E9" s="16">
        <f t="shared" ref="E9:E83" si="0">+E8+C9-D9</f>
        <v>0</v>
      </c>
    </row>
    <row r="10" spans="1:5">
      <c r="A10" s="17"/>
      <c r="B10" s="5"/>
      <c r="C10" s="3"/>
      <c r="D10" s="3"/>
      <c r="E10" s="16">
        <f t="shared" si="0"/>
        <v>0</v>
      </c>
    </row>
    <row r="11" spans="1:5">
      <c r="A11" s="17"/>
      <c r="B11" s="5"/>
      <c r="C11" s="3"/>
      <c r="D11" s="3"/>
      <c r="E11" s="16">
        <f t="shared" si="0"/>
        <v>0</v>
      </c>
    </row>
    <row r="12" spans="1:5">
      <c r="A12" s="17"/>
      <c r="B12" s="5"/>
      <c r="C12" s="3"/>
      <c r="D12" s="3"/>
      <c r="E12" s="16">
        <f t="shared" si="0"/>
        <v>0</v>
      </c>
    </row>
    <row r="13" spans="1:5">
      <c r="A13" s="17"/>
      <c r="B13" s="5"/>
      <c r="C13" s="3"/>
      <c r="D13" s="3"/>
      <c r="E13" s="16">
        <f t="shared" si="0"/>
        <v>0</v>
      </c>
    </row>
    <row r="14" spans="1:5">
      <c r="A14" s="17"/>
      <c r="B14" s="5"/>
      <c r="C14" s="3"/>
      <c r="D14" s="3"/>
      <c r="E14" s="16">
        <f t="shared" si="0"/>
        <v>0</v>
      </c>
    </row>
    <row r="15" spans="1:5">
      <c r="A15" s="17"/>
      <c r="B15" s="5"/>
      <c r="C15" s="3"/>
      <c r="D15" s="3"/>
      <c r="E15" s="16">
        <f t="shared" si="0"/>
        <v>0</v>
      </c>
    </row>
    <row r="16" spans="1:5">
      <c r="A16" s="17"/>
      <c r="B16" s="5"/>
      <c r="C16" s="3"/>
      <c r="D16" s="3"/>
      <c r="E16" s="16">
        <f t="shared" si="0"/>
        <v>0</v>
      </c>
    </row>
    <row r="17" spans="1:5">
      <c r="A17" s="17"/>
      <c r="B17" s="5"/>
      <c r="C17" s="3"/>
      <c r="D17" s="3"/>
      <c r="E17" s="16">
        <f t="shared" si="0"/>
        <v>0</v>
      </c>
    </row>
    <row r="18" spans="1:5">
      <c r="A18" s="17"/>
      <c r="B18" s="5"/>
      <c r="C18" s="3"/>
      <c r="D18" s="3"/>
      <c r="E18" s="16">
        <f t="shared" si="0"/>
        <v>0</v>
      </c>
    </row>
    <row r="19" spans="1:5">
      <c r="A19" s="17"/>
      <c r="B19" s="5"/>
      <c r="C19" s="3"/>
      <c r="D19" s="3"/>
      <c r="E19" s="16">
        <f t="shared" si="0"/>
        <v>0</v>
      </c>
    </row>
    <row r="20" spans="1:5">
      <c r="A20" s="17"/>
      <c r="B20" s="5"/>
      <c r="C20" s="3"/>
      <c r="D20" s="3"/>
      <c r="E20" s="16">
        <f t="shared" si="0"/>
        <v>0</v>
      </c>
    </row>
    <row r="21" spans="1:5">
      <c r="A21" s="17"/>
      <c r="B21" s="5"/>
      <c r="C21" s="3"/>
      <c r="D21" s="3"/>
      <c r="E21" s="16">
        <f t="shared" si="0"/>
        <v>0</v>
      </c>
    </row>
    <row r="22" spans="1:5">
      <c r="A22" s="17"/>
      <c r="B22" s="5"/>
      <c r="C22" s="3"/>
      <c r="D22" s="3"/>
      <c r="E22" s="16">
        <f t="shared" si="0"/>
        <v>0</v>
      </c>
    </row>
    <row r="23" spans="1:5">
      <c r="A23" s="4"/>
      <c r="B23" s="5"/>
      <c r="C23" s="3"/>
      <c r="D23" s="3"/>
      <c r="E23" s="16">
        <f t="shared" si="0"/>
        <v>0</v>
      </c>
    </row>
    <row r="24" spans="1:5">
      <c r="A24" s="4"/>
      <c r="B24" s="5"/>
      <c r="C24" s="3"/>
      <c r="D24" s="3"/>
      <c r="E24" s="16">
        <f t="shared" si="0"/>
        <v>0</v>
      </c>
    </row>
    <row r="25" spans="1:5">
      <c r="A25" s="4"/>
      <c r="B25" s="5"/>
      <c r="C25" s="3"/>
      <c r="D25" s="3"/>
      <c r="E25" s="16">
        <f t="shared" si="0"/>
        <v>0</v>
      </c>
    </row>
    <row r="26" spans="1:5">
      <c r="A26" s="4"/>
      <c r="B26" s="5"/>
      <c r="C26" s="3"/>
      <c r="D26" s="3"/>
      <c r="E26" s="16">
        <f t="shared" si="0"/>
        <v>0</v>
      </c>
    </row>
    <row r="27" spans="1:5">
      <c r="A27" s="4"/>
      <c r="B27" s="5"/>
      <c r="C27" s="3"/>
      <c r="D27" s="3"/>
      <c r="E27" s="16">
        <f t="shared" si="0"/>
        <v>0</v>
      </c>
    </row>
    <row r="28" spans="1:5">
      <c r="A28" s="4"/>
      <c r="B28" s="5"/>
      <c r="C28" s="3"/>
      <c r="D28" s="3"/>
      <c r="E28" s="16">
        <f t="shared" si="0"/>
        <v>0</v>
      </c>
    </row>
    <row r="29" spans="1:5">
      <c r="A29" s="4"/>
      <c r="B29" s="5"/>
      <c r="C29" s="3"/>
      <c r="D29" s="3"/>
      <c r="E29" s="16">
        <f t="shared" si="0"/>
        <v>0</v>
      </c>
    </row>
    <row r="30" spans="1:5">
      <c r="A30" s="17"/>
      <c r="B30" s="5"/>
      <c r="C30" s="3"/>
      <c r="D30" s="3"/>
      <c r="E30" s="16">
        <f t="shared" si="0"/>
        <v>0</v>
      </c>
    </row>
    <row r="31" spans="1:5">
      <c r="A31" s="17"/>
      <c r="B31" s="5"/>
      <c r="C31" s="3"/>
      <c r="D31" s="3"/>
      <c r="E31" s="16">
        <f t="shared" si="0"/>
        <v>0</v>
      </c>
    </row>
    <row r="32" spans="1:5">
      <c r="A32" s="4"/>
      <c r="B32" s="5"/>
      <c r="C32" s="3"/>
      <c r="D32" s="3"/>
      <c r="E32" s="16">
        <f t="shared" si="0"/>
        <v>0</v>
      </c>
    </row>
    <row r="33" spans="1:5">
      <c r="A33" s="13"/>
      <c r="B33" s="5"/>
      <c r="C33" s="3"/>
      <c r="D33" s="3"/>
      <c r="E33" s="16">
        <f t="shared" si="0"/>
        <v>0</v>
      </c>
    </row>
    <row r="34" spans="1:5">
      <c r="A34" s="4"/>
      <c r="B34" s="5"/>
      <c r="C34" s="3"/>
      <c r="D34" s="3"/>
      <c r="E34" s="16">
        <f t="shared" si="0"/>
        <v>0</v>
      </c>
    </row>
    <row r="35" spans="1:5">
      <c r="A35" s="4"/>
      <c r="B35" s="5"/>
      <c r="C35" s="3"/>
      <c r="D35" s="3"/>
      <c r="E35" s="16">
        <f t="shared" si="0"/>
        <v>0</v>
      </c>
    </row>
    <row r="36" spans="1:5">
      <c r="A36" s="4"/>
      <c r="B36" s="5"/>
      <c r="C36" s="3"/>
      <c r="D36" s="3"/>
      <c r="E36" s="16">
        <f t="shared" si="0"/>
        <v>0</v>
      </c>
    </row>
    <row r="37" spans="1:5">
      <c r="A37" s="4"/>
      <c r="B37" s="5"/>
      <c r="C37" s="3"/>
      <c r="D37" s="3"/>
      <c r="E37" s="16">
        <f t="shared" si="0"/>
        <v>0</v>
      </c>
    </row>
    <row r="38" spans="1:5">
      <c r="A38" s="81"/>
      <c r="B38" s="11"/>
      <c r="C38" s="12"/>
      <c r="D38" s="3"/>
      <c r="E38" s="16">
        <f t="shared" si="0"/>
        <v>0</v>
      </c>
    </row>
    <row r="39" spans="1:5">
      <c r="A39" s="81"/>
      <c r="B39" s="5"/>
      <c r="C39" s="3"/>
      <c r="D39" s="3"/>
      <c r="E39" s="16">
        <f t="shared" si="0"/>
        <v>0</v>
      </c>
    </row>
    <row r="40" spans="1:5">
      <c r="A40" s="81"/>
      <c r="B40" s="2"/>
      <c r="C40" s="3"/>
      <c r="D40" s="3"/>
      <c r="E40" s="16">
        <f t="shared" si="0"/>
        <v>0</v>
      </c>
    </row>
    <row r="41" spans="1:5">
      <c r="A41" s="13"/>
      <c r="B41" s="11"/>
      <c r="C41" s="3"/>
      <c r="D41" s="3"/>
      <c r="E41" s="16">
        <f t="shared" si="0"/>
        <v>0</v>
      </c>
    </row>
    <row r="42" spans="1:5">
      <c r="A42" s="4"/>
      <c r="B42" s="2"/>
      <c r="C42" s="3"/>
      <c r="D42" s="3"/>
      <c r="E42" s="16">
        <f t="shared" si="0"/>
        <v>0</v>
      </c>
    </row>
    <row r="43" spans="1:5">
      <c r="A43" s="4"/>
      <c r="B43" s="2"/>
      <c r="C43" s="3"/>
      <c r="D43" s="3"/>
      <c r="E43" s="16">
        <f t="shared" si="0"/>
        <v>0</v>
      </c>
    </row>
    <row r="44" spans="1:5">
      <c r="A44" s="4"/>
      <c r="B44" s="2"/>
      <c r="C44" s="3"/>
      <c r="D44" s="3"/>
      <c r="E44" s="16">
        <f t="shared" si="0"/>
        <v>0</v>
      </c>
    </row>
    <row r="45" spans="1:5">
      <c r="A45" s="4"/>
      <c r="B45" s="2"/>
      <c r="C45" s="3"/>
      <c r="D45" s="3"/>
      <c r="E45" s="16">
        <f t="shared" si="0"/>
        <v>0</v>
      </c>
    </row>
    <row r="46" spans="1:5">
      <c r="A46" s="4"/>
      <c r="B46" s="2"/>
      <c r="C46" s="3"/>
      <c r="D46" s="3"/>
      <c r="E46" s="16">
        <f t="shared" si="0"/>
        <v>0</v>
      </c>
    </row>
    <row r="47" spans="1:5">
      <c r="A47" s="4"/>
      <c r="B47" s="2"/>
      <c r="C47" s="3"/>
      <c r="D47" s="3"/>
      <c r="E47" s="16">
        <f t="shared" si="0"/>
        <v>0</v>
      </c>
    </row>
    <row r="48" spans="1:5">
      <c r="A48" s="4"/>
      <c r="B48" s="2"/>
      <c r="C48" s="3"/>
      <c r="D48" s="3"/>
      <c r="E48" s="16">
        <f t="shared" si="0"/>
        <v>0</v>
      </c>
    </row>
    <row r="49" spans="1:6">
      <c r="A49" s="4"/>
      <c r="B49" s="2"/>
      <c r="C49" s="3"/>
      <c r="D49" s="3"/>
      <c r="E49" s="16">
        <f t="shared" si="0"/>
        <v>0</v>
      </c>
    </row>
    <row r="50" spans="1:6">
      <c r="A50" s="4"/>
      <c r="B50" s="2"/>
      <c r="C50" s="3"/>
      <c r="D50" s="3"/>
      <c r="E50" s="16">
        <f t="shared" si="0"/>
        <v>0</v>
      </c>
    </row>
    <row r="51" spans="1:6">
      <c r="A51" s="4"/>
      <c r="B51" s="2"/>
      <c r="C51" s="3"/>
      <c r="D51" s="3"/>
      <c r="E51" s="16">
        <f t="shared" si="0"/>
        <v>0</v>
      </c>
      <c r="F51" s="93"/>
    </row>
    <row r="52" spans="1:6">
      <c r="A52" s="4"/>
      <c r="B52" s="5"/>
      <c r="C52" s="3"/>
      <c r="D52" s="3"/>
      <c r="E52" s="16">
        <f t="shared" si="0"/>
        <v>0</v>
      </c>
    </row>
    <row r="53" spans="1:6">
      <c r="A53" s="4"/>
      <c r="B53" s="2"/>
      <c r="C53" s="3"/>
      <c r="D53" s="3"/>
      <c r="E53" s="16">
        <f t="shared" si="0"/>
        <v>0</v>
      </c>
    </row>
    <row r="54" spans="1:6">
      <c r="A54" s="4"/>
      <c r="B54" s="94"/>
      <c r="C54" s="3"/>
      <c r="D54" s="3"/>
      <c r="E54" s="16">
        <f t="shared" si="0"/>
        <v>0</v>
      </c>
    </row>
    <row r="55" spans="1:6">
      <c r="A55" s="4"/>
      <c r="B55" s="2"/>
      <c r="C55" s="3"/>
      <c r="D55" s="3"/>
      <c r="E55" s="16">
        <f t="shared" si="0"/>
        <v>0</v>
      </c>
    </row>
    <row r="56" spans="1:6">
      <c r="A56" s="4"/>
      <c r="B56" s="2"/>
      <c r="C56" s="3"/>
      <c r="D56" s="3"/>
      <c r="E56" s="16">
        <f t="shared" si="0"/>
        <v>0</v>
      </c>
    </row>
    <row r="57" spans="1:6">
      <c r="A57" s="4"/>
      <c r="B57" s="2"/>
      <c r="C57" s="3"/>
      <c r="D57" s="3"/>
      <c r="E57" s="16">
        <f t="shared" si="0"/>
        <v>0</v>
      </c>
    </row>
    <row r="58" spans="1:6">
      <c r="A58" s="4"/>
      <c r="B58" s="2"/>
      <c r="C58" s="3"/>
      <c r="D58" s="3"/>
      <c r="E58" s="16">
        <f t="shared" si="0"/>
        <v>0</v>
      </c>
    </row>
    <row r="59" spans="1:6">
      <c r="A59" s="86"/>
      <c r="B59" s="82"/>
      <c r="C59" s="85"/>
      <c r="D59" s="3"/>
      <c r="E59" s="16">
        <f t="shared" si="0"/>
        <v>0</v>
      </c>
    </row>
    <row r="60" spans="1:6">
      <c r="A60" s="86"/>
      <c r="B60" s="82"/>
      <c r="C60" s="85"/>
      <c r="D60" s="3"/>
      <c r="E60" s="16">
        <f t="shared" si="0"/>
        <v>0</v>
      </c>
    </row>
    <row r="61" spans="1:6">
      <c r="A61" s="86"/>
      <c r="B61" s="82"/>
      <c r="C61" s="85"/>
      <c r="D61" s="3"/>
      <c r="E61" s="16">
        <f t="shared" si="0"/>
        <v>0</v>
      </c>
    </row>
    <row r="62" spans="1:6">
      <c r="A62" s="86"/>
      <c r="B62" s="82"/>
      <c r="C62" s="85"/>
      <c r="D62" s="3"/>
      <c r="E62" s="16">
        <f t="shared" si="0"/>
        <v>0</v>
      </c>
    </row>
    <row r="63" spans="1:6">
      <c r="A63" s="86"/>
      <c r="B63" s="82"/>
      <c r="C63" s="85"/>
      <c r="D63" s="3"/>
      <c r="E63" s="16">
        <f t="shared" si="0"/>
        <v>0</v>
      </c>
    </row>
    <row r="64" spans="1:6">
      <c r="A64" s="86"/>
      <c r="B64" s="82"/>
      <c r="C64" s="85"/>
      <c r="D64" s="3"/>
      <c r="E64" s="16">
        <f t="shared" si="0"/>
        <v>0</v>
      </c>
    </row>
    <row r="65" spans="1:5">
      <c r="A65" s="86"/>
      <c r="B65" s="82"/>
      <c r="C65" s="85"/>
      <c r="D65" s="3"/>
      <c r="E65" s="16">
        <f t="shared" si="0"/>
        <v>0</v>
      </c>
    </row>
    <row r="66" spans="1:5">
      <c r="A66" s="86"/>
      <c r="B66" s="82"/>
      <c r="C66" s="85"/>
      <c r="D66" s="3"/>
      <c r="E66" s="16">
        <f t="shared" si="0"/>
        <v>0</v>
      </c>
    </row>
    <row r="67" spans="1:5">
      <c r="A67" s="86"/>
      <c r="B67" s="82"/>
      <c r="C67" s="85"/>
      <c r="D67" s="3"/>
      <c r="E67" s="16">
        <f t="shared" si="0"/>
        <v>0</v>
      </c>
    </row>
    <row r="68" spans="1:5">
      <c r="A68" s="86"/>
      <c r="B68" s="82"/>
      <c r="C68" s="85"/>
      <c r="D68" s="8"/>
      <c r="E68" s="16">
        <f t="shared" si="0"/>
        <v>0</v>
      </c>
    </row>
    <row r="69" spans="1:5">
      <c r="A69" s="114"/>
      <c r="B69" s="42"/>
      <c r="C69" s="97"/>
      <c r="D69" s="3"/>
      <c r="E69" s="16">
        <f t="shared" si="0"/>
        <v>0</v>
      </c>
    </row>
    <row r="70" spans="1:5">
      <c r="A70" s="96"/>
      <c r="B70" s="82"/>
      <c r="C70" s="99"/>
      <c r="D70" s="3"/>
      <c r="E70" s="16">
        <f t="shared" si="0"/>
        <v>0</v>
      </c>
    </row>
    <row r="71" spans="1:5">
      <c r="A71" s="96"/>
      <c r="B71" s="82"/>
      <c r="C71" s="99"/>
      <c r="D71" s="3"/>
      <c r="E71" s="16">
        <f t="shared" si="0"/>
        <v>0</v>
      </c>
    </row>
    <row r="72" spans="1:5">
      <c r="A72" s="96"/>
      <c r="B72" s="82"/>
      <c r="C72" s="99"/>
      <c r="D72" s="3"/>
      <c r="E72" s="16">
        <f t="shared" si="0"/>
        <v>0</v>
      </c>
    </row>
    <row r="73" spans="1:5">
      <c r="A73" s="96"/>
      <c r="B73" s="82"/>
      <c r="C73" s="99"/>
      <c r="D73" s="3"/>
      <c r="E73" s="16">
        <f t="shared" si="0"/>
        <v>0</v>
      </c>
    </row>
    <row r="74" spans="1:5">
      <c r="A74" s="96"/>
      <c r="B74" s="82"/>
      <c r="C74" s="99"/>
      <c r="D74" s="3"/>
      <c r="E74" s="16">
        <f t="shared" si="0"/>
        <v>0</v>
      </c>
    </row>
    <row r="75" spans="1:5">
      <c r="A75" s="96"/>
      <c r="B75" s="82"/>
      <c r="C75" s="99"/>
      <c r="D75" s="3"/>
      <c r="E75" s="16">
        <f t="shared" si="0"/>
        <v>0</v>
      </c>
    </row>
    <row r="76" spans="1:5">
      <c r="A76" s="96"/>
      <c r="B76" s="82"/>
      <c r="C76" s="99"/>
      <c r="D76" s="3"/>
      <c r="E76" s="16">
        <f t="shared" si="0"/>
        <v>0</v>
      </c>
    </row>
    <row r="77" spans="1:5">
      <c r="A77" s="96"/>
      <c r="B77" s="82"/>
      <c r="C77" s="99"/>
      <c r="D77" s="3"/>
      <c r="E77" s="16">
        <f t="shared" si="0"/>
        <v>0</v>
      </c>
    </row>
    <row r="78" spans="1:5">
      <c r="A78" s="96"/>
      <c r="B78" s="82"/>
      <c r="C78" s="99"/>
      <c r="D78" s="3"/>
      <c r="E78" s="16">
        <f t="shared" si="0"/>
        <v>0</v>
      </c>
    </row>
    <row r="79" spans="1:5">
      <c r="A79" s="96"/>
      <c r="B79" s="82"/>
      <c r="C79" s="99"/>
      <c r="D79" s="3"/>
      <c r="E79" s="16">
        <f t="shared" si="0"/>
        <v>0</v>
      </c>
    </row>
    <row r="80" spans="1:5">
      <c r="A80" s="96"/>
      <c r="B80" s="82"/>
      <c r="C80" s="99"/>
      <c r="D80" s="3"/>
      <c r="E80" s="16">
        <f t="shared" si="0"/>
        <v>0</v>
      </c>
    </row>
    <row r="81" spans="1:5">
      <c r="A81" s="96"/>
      <c r="B81" s="82"/>
      <c r="C81" s="101"/>
      <c r="D81" s="3"/>
      <c r="E81" s="16">
        <f t="shared" si="0"/>
        <v>0</v>
      </c>
    </row>
    <row r="82" spans="1:5">
      <c r="A82" s="17"/>
      <c r="B82" s="5"/>
      <c r="C82" s="3"/>
      <c r="D82" s="3"/>
      <c r="E82" s="16">
        <f t="shared" si="0"/>
        <v>0</v>
      </c>
    </row>
    <row r="83" spans="1:5">
      <c r="A83" s="17"/>
      <c r="B83" s="5"/>
      <c r="C83" s="3"/>
      <c r="D83" s="3"/>
      <c r="E83" s="16">
        <f t="shared" si="0"/>
        <v>0</v>
      </c>
    </row>
    <row r="84" spans="1:5">
      <c r="A84" s="17"/>
      <c r="B84" s="5"/>
      <c r="C84" s="3"/>
      <c r="D84" s="3"/>
      <c r="E84" s="16">
        <f t="shared" ref="E84:E147" si="1">+E83+C84-D84</f>
        <v>0</v>
      </c>
    </row>
    <row r="85" spans="1:5">
      <c r="A85" s="17"/>
      <c r="B85" s="5"/>
      <c r="C85" s="3"/>
      <c r="D85" s="3"/>
      <c r="E85" s="16">
        <f t="shared" si="1"/>
        <v>0</v>
      </c>
    </row>
    <row r="86" spans="1:5">
      <c r="A86" s="96"/>
      <c r="B86" s="82"/>
      <c r="C86" s="85"/>
      <c r="D86" s="3"/>
      <c r="E86" s="16">
        <f t="shared" si="1"/>
        <v>0</v>
      </c>
    </row>
    <row r="87" spans="1:5">
      <c r="A87" s="96"/>
      <c r="B87" s="82"/>
      <c r="C87" s="85"/>
      <c r="D87" s="3"/>
      <c r="E87" s="16">
        <f t="shared" si="1"/>
        <v>0</v>
      </c>
    </row>
    <row r="88" spans="1:5">
      <c r="A88" s="17"/>
      <c r="B88" s="5"/>
      <c r="C88" s="3"/>
      <c r="D88" s="3"/>
      <c r="E88" s="16">
        <f t="shared" si="1"/>
        <v>0</v>
      </c>
    </row>
    <row r="89" spans="1:5">
      <c r="A89" s="17"/>
      <c r="B89" s="5"/>
      <c r="C89" s="3"/>
      <c r="D89" s="3"/>
      <c r="E89" s="16">
        <f t="shared" si="1"/>
        <v>0</v>
      </c>
    </row>
    <row r="90" spans="1:5">
      <c r="A90" s="17"/>
      <c r="B90" s="5"/>
      <c r="C90" s="3"/>
      <c r="D90" s="3"/>
      <c r="E90" s="16">
        <f t="shared" si="1"/>
        <v>0</v>
      </c>
    </row>
    <row r="91" spans="1:5">
      <c r="A91" s="17"/>
      <c r="B91" s="5"/>
      <c r="C91" s="3"/>
      <c r="D91" s="3"/>
      <c r="E91" s="16">
        <f t="shared" si="1"/>
        <v>0</v>
      </c>
    </row>
    <row r="92" spans="1:5">
      <c r="A92" s="17"/>
      <c r="B92" s="5"/>
      <c r="C92" s="3"/>
      <c r="D92" s="3"/>
      <c r="E92" s="16">
        <f t="shared" si="1"/>
        <v>0</v>
      </c>
    </row>
    <row r="93" spans="1:5">
      <c r="A93" s="17"/>
      <c r="B93" s="5"/>
      <c r="C93" s="3"/>
      <c r="D93" s="3"/>
      <c r="E93" s="16">
        <f t="shared" si="1"/>
        <v>0</v>
      </c>
    </row>
    <row r="94" spans="1:5">
      <c r="A94" s="17"/>
      <c r="B94" s="5"/>
      <c r="C94" s="3"/>
      <c r="D94" s="3"/>
      <c r="E94" s="16">
        <f t="shared" si="1"/>
        <v>0</v>
      </c>
    </row>
    <row r="95" spans="1:5">
      <c r="A95" s="17"/>
      <c r="B95" s="5"/>
      <c r="C95" s="3"/>
      <c r="D95" s="3"/>
      <c r="E95" s="16">
        <f t="shared" si="1"/>
        <v>0</v>
      </c>
    </row>
    <row r="96" spans="1:5">
      <c r="A96" s="17"/>
      <c r="B96" s="5"/>
      <c r="C96" s="3"/>
      <c r="D96" s="3"/>
      <c r="E96" s="16">
        <f t="shared" si="1"/>
        <v>0</v>
      </c>
    </row>
    <row r="97" spans="1:5">
      <c r="A97" s="17"/>
      <c r="B97" s="5"/>
      <c r="C97" s="3"/>
      <c r="D97" s="3"/>
      <c r="E97" s="16">
        <f t="shared" si="1"/>
        <v>0</v>
      </c>
    </row>
    <row r="98" spans="1:5">
      <c r="A98" s="17"/>
      <c r="B98" s="5"/>
      <c r="C98" s="3"/>
      <c r="D98" s="3"/>
      <c r="E98" s="16">
        <f t="shared" si="1"/>
        <v>0</v>
      </c>
    </row>
    <row r="99" spans="1:5">
      <c r="A99" s="17"/>
      <c r="B99" s="5"/>
      <c r="C99" s="3"/>
      <c r="D99" s="3"/>
      <c r="E99" s="16">
        <f t="shared" si="1"/>
        <v>0</v>
      </c>
    </row>
    <row r="100" spans="1:5">
      <c r="A100" s="17"/>
      <c r="B100" s="5"/>
      <c r="C100" s="3"/>
      <c r="D100" s="3"/>
      <c r="E100" s="16">
        <f t="shared" si="1"/>
        <v>0</v>
      </c>
    </row>
    <row r="101" spans="1:5">
      <c r="A101" s="17"/>
      <c r="B101" s="5"/>
      <c r="C101" s="3"/>
      <c r="D101" s="3"/>
      <c r="E101" s="16">
        <f t="shared" si="1"/>
        <v>0</v>
      </c>
    </row>
    <row r="102" spans="1:5">
      <c r="A102" s="17"/>
      <c r="B102" s="5"/>
      <c r="C102" s="3"/>
      <c r="D102" s="3"/>
      <c r="E102" s="16">
        <f t="shared" si="1"/>
        <v>0</v>
      </c>
    </row>
    <row r="103" spans="1:5">
      <c r="A103" s="17"/>
      <c r="B103" s="5"/>
      <c r="C103" s="3"/>
      <c r="D103" s="3"/>
      <c r="E103" s="16">
        <f t="shared" si="1"/>
        <v>0</v>
      </c>
    </row>
    <row r="104" spans="1:5" ht="12.75" customHeight="1">
      <c r="A104" s="17"/>
      <c r="B104" s="5"/>
      <c r="C104" s="3"/>
      <c r="D104" s="3"/>
      <c r="E104" s="16">
        <f t="shared" si="1"/>
        <v>0</v>
      </c>
    </row>
    <row r="105" spans="1:5" ht="12.75" customHeight="1">
      <c r="A105" s="17"/>
      <c r="B105" s="5"/>
      <c r="C105" s="3"/>
      <c r="D105" s="3"/>
      <c r="E105" s="16">
        <f t="shared" si="1"/>
        <v>0</v>
      </c>
    </row>
    <row r="106" spans="1:5">
      <c r="A106" s="17"/>
      <c r="B106" s="5"/>
      <c r="C106" s="3"/>
      <c r="D106" s="3"/>
      <c r="E106" s="16">
        <f t="shared" si="1"/>
        <v>0</v>
      </c>
    </row>
    <row r="107" spans="1:5">
      <c r="A107" s="17"/>
      <c r="B107" s="5"/>
      <c r="C107" s="3"/>
      <c r="D107" s="3"/>
      <c r="E107" s="16">
        <f t="shared" si="1"/>
        <v>0</v>
      </c>
    </row>
    <row r="108" spans="1:5">
      <c r="A108" s="17"/>
      <c r="B108" s="5"/>
      <c r="C108" s="3"/>
      <c r="D108" s="3"/>
      <c r="E108" s="16">
        <f t="shared" si="1"/>
        <v>0</v>
      </c>
    </row>
    <row r="109" spans="1:5">
      <c r="A109" s="17"/>
      <c r="B109" s="5"/>
      <c r="C109" s="3"/>
      <c r="D109" s="3"/>
      <c r="E109" s="16">
        <f t="shared" si="1"/>
        <v>0</v>
      </c>
    </row>
    <row r="110" spans="1:5">
      <c r="A110" s="17"/>
      <c r="B110" s="5"/>
      <c r="C110" s="3"/>
      <c r="D110" s="3"/>
      <c r="E110" s="16">
        <f t="shared" si="1"/>
        <v>0</v>
      </c>
    </row>
    <row r="111" spans="1:5">
      <c r="A111" s="17"/>
      <c r="B111" s="5"/>
      <c r="C111" s="3"/>
      <c r="D111" s="3"/>
      <c r="E111" s="16">
        <f t="shared" si="1"/>
        <v>0</v>
      </c>
    </row>
    <row r="112" spans="1:5">
      <c r="A112" s="17"/>
      <c r="B112" s="5"/>
      <c r="C112" s="3"/>
      <c r="D112" s="3"/>
      <c r="E112" s="16">
        <f t="shared" si="1"/>
        <v>0</v>
      </c>
    </row>
    <row r="113" spans="1:5">
      <c r="A113" s="17"/>
      <c r="B113" s="5"/>
      <c r="C113" s="116"/>
      <c r="D113" s="3"/>
      <c r="E113" s="16">
        <f t="shared" si="1"/>
        <v>0</v>
      </c>
    </row>
    <row r="114" spans="1:5">
      <c r="A114" s="17"/>
      <c r="B114" s="5"/>
      <c r="C114" s="3"/>
      <c r="D114" s="3"/>
      <c r="E114" s="16">
        <f t="shared" si="1"/>
        <v>0</v>
      </c>
    </row>
    <row r="115" spans="1:5">
      <c r="A115" s="17"/>
      <c r="B115" s="5"/>
      <c r="C115" s="3"/>
      <c r="D115" s="3"/>
      <c r="E115" s="16">
        <f t="shared" si="1"/>
        <v>0</v>
      </c>
    </row>
    <row r="116" spans="1:5">
      <c r="A116" s="17"/>
      <c r="B116" s="5"/>
      <c r="C116" s="3"/>
      <c r="D116" s="3"/>
      <c r="E116" s="16">
        <f t="shared" si="1"/>
        <v>0</v>
      </c>
    </row>
    <row r="117" spans="1:5">
      <c r="A117" s="17"/>
      <c r="B117" s="5"/>
      <c r="C117" s="3"/>
      <c r="D117" s="3"/>
      <c r="E117" s="16">
        <f t="shared" si="1"/>
        <v>0</v>
      </c>
    </row>
    <row r="118" spans="1:5">
      <c r="A118" s="17"/>
      <c r="B118" s="5"/>
      <c r="C118" s="3"/>
      <c r="D118" s="3"/>
      <c r="E118" s="16">
        <f t="shared" si="1"/>
        <v>0</v>
      </c>
    </row>
    <row r="119" spans="1:5">
      <c r="A119" s="17"/>
      <c r="B119" s="5"/>
      <c r="C119" s="3"/>
      <c r="D119" s="3"/>
      <c r="E119" s="16">
        <f t="shared" si="1"/>
        <v>0</v>
      </c>
    </row>
    <row r="120" spans="1:5">
      <c r="A120" s="17"/>
      <c r="B120" s="5"/>
      <c r="C120" s="3"/>
      <c r="D120" s="3"/>
      <c r="E120" s="16">
        <f t="shared" si="1"/>
        <v>0</v>
      </c>
    </row>
    <row r="121" spans="1:5">
      <c r="A121" s="17"/>
      <c r="B121" s="5"/>
      <c r="C121" s="3"/>
      <c r="D121" s="3"/>
      <c r="E121" s="16">
        <f t="shared" si="1"/>
        <v>0</v>
      </c>
    </row>
    <row r="122" spans="1:5">
      <c r="A122" s="17"/>
      <c r="B122" s="5"/>
      <c r="C122" s="3"/>
      <c r="D122" s="3"/>
      <c r="E122" s="16">
        <f t="shared" si="1"/>
        <v>0</v>
      </c>
    </row>
    <row r="123" spans="1:5">
      <c r="A123" s="17"/>
      <c r="B123" s="5"/>
      <c r="C123" s="3"/>
      <c r="D123" s="3"/>
      <c r="E123" s="16">
        <f t="shared" si="1"/>
        <v>0</v>
      </c>
    </row>
    <row r="124" spans="1:5">
      <c r="A124" s="17"/>
      <c r="B124" s="5"/>
      <c r="C124" s="3"/>
      <c r="D124" s="3"/>
      <c r="E124" s="16">
        <f t="shared" si="1"/>
        <v>0</v>
      </c>
    </row>
    <row r="125" spans="1:5">
      <c r="A125" s="17"/>
      <c r="B125" s="5"/>
      <c r="C125" s="3"/>
      <c r="D125" s="3"/>
      <c r="E125" s="16">
        <f t="shared" si="1"/>
        <v>0</v>
      </c>
    </row>
    <row r="126" spans="1:5">
      <c r="A126" s="17"/>
      <c r="B126" s="5"/>
      <c r="C126" s="3"/>
      <c r="D126" s="3"/>
      <c r="E126" s="16">
        <f t="shared" si="1"/>
        <v>0</v>
      </c>
    </row>
    <row r="127" spans="1:5">
      <c r="A127" s="17"/>
      <c r="B127" s="5"/>
      <c r="C127" s="3"/>
      <c r="D127" s="3"/>
      <c r="E127" s="16">
        <f t="shared" si="1"/>
        <v>0</v>
      </c>
    </row>
    <row r="128" spans="1:5">
      <c r="A128" s="17"/>
      <c r="B128" s="5"/>
      <c r="C128" s="85"/>
      <c r="D128" s="3"/>
      <c r="E128" s="16">
        <f t="shared" si="1"/>
        <v>0</v>
      </c>
    </row>
    <row r="129" spans="1:5">
      <c r="A129" s="17"/>
      <c r="B129" s="5"/>
      <c r="C129" s="3"/>
      <c r="D129" s="3"/>
      <c r="E129" s="16">
        <f t="shared" si="1"/>
        <v>0</v>
      </c>
    </row>
    <row r="130" spans="1:5">
      <c r="A130" s="17"/>
      <c r="B130" s="5"/>
      <c r="C130" s="3"/>
      <c r="D130" s="3"/>
      <c r="E130" s="16">
        <f t="shared" si="1"/>
        <v>0</v>
      </c>
    </row>
    <row r="131" spans="1:5">
      <c r="A131" s="17"/>
      <c r="B131" s="5"/>
      <c r="C131" s="3"/>
      <c r="D131" s="3"/>
      <c r="E131" s="16">
        <f t="shared" si="1"/>
        <v>0</v>
      </c>
    </row>
    <row r="132" spans="1:5">
      <c r="A132" s="17"/>
      <c r="B132" s="5"/>
      <c r="C132" s="3"/>
      <c r="D132" s="3"/>
      <c r="E132" s="16">
        <f t="shared" si="1"/>
        <v>0</v>
      </c>
    </row>
    <row r="133" spans="1:5">
      <c r="A133" s="17"/>
      <c r="B133" s="5"/>
      <c r="C133" s="3"/>
      <c r="D133" s="3"/>
      <c r="E133" s="16">
        <f t="shared" si="1"/>
        <v>0</v>
      </c>
    </row>
    <row r="134" spans="1:5">
      <c r="A134" s="17"/>
      <c r="B134" s="5"/>
      <c r="C134" s="3"/>
      <c r="D134" s="3"/>
      <c r="E134" s="16">
        <f t="shared" si="1"/>
        <v>0</v>
      </c>
    </row>
    <row r="135" spans="1:5">
      <c r="A135" s="17"/>
      <c r="B135" s="5"/>
      <c r="C135" s="3"/>
      <c r="D135" s="3"/>
      <c r="E135" s="16">
        <f t="shared" si="1"/>
        <v>0</v>
      </c>
    </row>
    <row r="136" spans="1:5">
      <c r="A136" s="17"/>
      <c r="B136" s="5"/>
      <c r="C136" s="3"/>
      <c r="D136" s="3"/>
      <c r="E136" s="16">
        <f t="shared" si="1"/>
        <v>0</v>
      </c>
    </row>
    <row r="137" spans="1:5">
      <c r="A137" s="17"/>
      <c r="B137" s="5"/>
      <c r="C137" s="3"/>
      <c r="D137" s="3"/>
      <c r="E137" s="16">
        <f t="shared" si="1"/>
        <v>0</v>
      </c>
    </row>
    <row r="138" spans="1:5">
      <c r="A138" s="17"/>
      <c r="B138" s="5"/>
      <c r="C138" s="3"/>
      <c r="D138" s="3"/>
      <c r="E138" s="16">
        <f t="shared" si="1"/>
        <v>0</v>
      </c>
    </row>
    <row r="139" spans="1:5">
      <c r="A139" s="17"/>
      <c r="B139" s="5"/>
      <c r="C139" s="3"/>
      <c r="D139" s="3"/>
      <c r="E139" s="16">
        <f t="shared" si="1"/>
        <v>0</v>
      </c>
    </row>
    <row r="140" spans="1:5">
      <c r="A140" s="17"/>
      <c r="B140" s="5"/>
      <c r="C140" s="85"/>
      <c r="D140" s="3"/>
      <c r="E140" s="16">
        <f t="shared" si="1"/>
        <v>0</v>
      </c>
    </row>
    <row r="141" spans="1:5">
      <c r="A141" s="17"/>
      <c r="B141" s="5"/>
      <c r="C141" s="3"/>
      <c r="D141" s="3"/>
      <c r="E141" s="16">
        <f t="shared" si="1"/>
        <v>0</v>
      </c>
    </row>
    <row r="142" spans="1:5">
      <c r="A142" s="17"/>
      <c r="B142" s="5"/>
      <c r="C142" s="3"/>
      <c r="D142" s="3"/>
      <c r="E142" s="16">
        <f t="shared" si="1"/>
        <v>0</v>
      </c>
    </row>
    <row r="143" spans="1:5">
      <c r="A143" s="17"/>
      <c r="B143" s="5"/>
      <c r="C143" s="3"/>
      <c r="D143" s="3"/>
      <c r="E143" s="16">
        <f t="shared" si="1"/>
        <v>0</v>
      </c>
    </row>
    <row r="144" spans="1:5">
      <c r="A144" s="17"/>
      <c r="B144" s="5"/>
      <c r="C144" s="3"/>
      <c r="D144" s="3"/>
      <c r="E144" s="16">
        <f t="shared" si="1"/>
        <v>0</v>
      </c>
    </row>
    <row r="145" spans="1:5">
      <c r="A145" s="17"/>
      <c r="B145" s="5"/>
      <c r="C145" s="3"/>
      <c r="D145" s="3"/>
      <c r="E145" s="16">
        <f t="shared" si="1"/>
        <v>0</v>
      </c>
    </row>
    <row r="146" spans="1:5">
      <c r="A146" s="17"/>
      <c r="B146" s="5"/>
      <c r="C146" s="3"/>
      <c r="D146" s="3"/>
      <c r="E146" s="16">
        <f t="shared" si="1"/>
        <v>0</v>
      </c>
    </row>
    <row r="147" spans="1:5">
      <c r="A147" s="17"/>
      <c r="B147" s="5"/>
      <c r="C147" s="3"/>
      <c r="D147" s="3"/>
      <c r="E147" s="16">
        <f t="shared" si="1"/>
        <v>0</v>
      </c>
    </row>
    <row r="148" spans="1:5">
      <c r="A148" s="17"/>
      <c r="B148" s="5"/>
      <c r="C148" s="3"/>
      <c r="D148" s="3"/>
      <c r="E148" s="16">
        <f t="shared" ref="E148:E211" si="2">+E147+C148-D148</f>
        <v>0</v>
      </c>
    </row>
    <row r="149" spans="1:5">
      <c r="A149" s="17"/>
      <c r="B149" s="5"/>
      <c r="C149" s="3"/>
      <c r="D149" s="3"/>
      <c r="E149" s="16">
        <f t="shared" si="2"/>
        <v>0</v>
      </c>
    </row>
    <row r="150" spans="1:5">
      <c r="A150" s="17"/>
      <c r="B150" s="5"/>
      <c r="C150" s="3"/>
      <c r="D150" s="3"/>
      <c r="E150" s="16">
        <f t="shared" si="2"/>
        <v>0</v>
      </c>
    </row>
    <row r="151" spans="1:5">
      <c r="A151" s="17"/>
      <c r="B151" s="5"/>
      <c r="C151" s="3"/>
      <c r="D151" s="3"/>
      <c r="E151" s="16">
        <f t="shared" si="2"/>
        <v>0</v>
      </c>
    </row>
    <row r="152" spans="1:5">
      <c r="A152" s="17"/>
      <c r="B152" s="5"/>
      <c r="C152" s="3"/>
      <c r="D152" s="3"/>
      <c r="E152" s="16">
        <f t="shared" si="2"/>
        <v>0</v>
      </c>
    </row>
    <row r="153" spans="1:5">
      <c r="A153" s="17"/>
      <c r="B153" s="5"/>
      <c r="C153" s="85"/>
      <c r="D153" s="3"/>
      <c r="E153" s="16">
        <f t="shared" si="2"/>
        <v>0</v>
      </c>
    </row>
    <row r="154" spans="1:5">
      <c r="A154" s="17"/>
      <c r="B154" s="5"/>
      <c r="C154" s="3"/>
      <c r="D154" s="3"/>
      <c r="E154" s="16">
        <f t="shared" si="2"/>
        <v>0</v>
      </c>
    </row>
    <row r="155" spans="1:5">
      <c r="A155" s="17"/>
      <c r="B155" s="5"/>
      <c r="C155" s="3"/>
      <c r="D155" s="3"/>
      <c r="E155" s="16">
        <f t="shared" si="2"/>
        <v>0</v>
      </c>
    </row>
    <row r="156" spans="1:5">
      <c r="A156" s="17"/>
      <c r="B156" s="5"/>
      <c r="C156" s="3"/>
      <c r="D156" s="3"/>
      <c r="E156" s="16">
        <f t="shared" si="2"/>
        <v>0</v>
      </c>
    </row>
    <row r="157" spans="1:5">
      <c r="A157" s="17"/>
      <c r="B157" s="5"/>
      <c r="C157" s="3"/>
      <c r="D157" s="3"/>
      <c r="E157" s="16">
        <f t="shared" si="2"/>
        <v>0</v>
      </c>
    </row>
    <row r="158" spans="1:5">
      <c r="A158" s="17"/>
      <c r="B158" s="5"/>
      <c r="C158" s="3"/>
      <c r="D158" s="3"/>
      <c r="E158" s="16">
        <f t="shared" si="2"/>
        <v>0</v>
      </c>
    </row>
    <row r="159" spans="1:5">
      <c r="A159" s="17"/>
      <c r="B159" s="5"/>
      <c r="C159" s="3"/>
      <c r="D159" s="3"/>
      <c r="E159" s="16">
        <f t="shared" si="2"/>
        <v>0</v>
      </c>
    </row>
    <row r="160" spans="1:5">
      <c r="A160" s="17"/>
      <c r="B160" s="5"/>
      <c r="C160" s="3"/>
      <c r="D160" s="3"/>
      <c r="E160" s="16">
        <f t="shared" si="2"/>
        <v>0</v>
      </c>
    </row>
    <row r="161" spans="1:5">
      <c r="A161" s="17"/>
      <c r="B161" s="5"/>
      <c r="C161" s="3"/>
      <c r="D161" s="3"/>
      <c r="E161" s="16">
        <f t="shared" si="2"/>
        <v>0</v>
      </c>
    </row>
    <row r="162" spans="1:5">
      <c r="A162" s="17"/>
      <c r="B162" s="5"/>
      <c r="C162" s="3"/>
      <c r="D162" s="3"/>
      <c r="E162" s="16">
        <f t="shared" si="2"/>
        <v>0</v>
      </c>
    </row>
    <row r="163" spans="1:5">
      <c r="A163" s="17"/>
      <c r="B163" s="5"/>
      <c r="C163" s="3"/>
      <c r="D163" s="3"/>
      <c r="E163" s="16">
        <f t="shared" si="2"/>
        <v>0</v>
      </c>
    </row>
    <row r="164" spans="1:5">
      <c r="A164" s="17"/>
      <c r="B164" s="5"/>
      <c r="C164" s="3"/>
      <c r="D164" s="3"/>
      <c r="E164" s="16">
        <f t="shared" si="2"/>
        <v>0</v>
      </c>
    </row>
    <row r="165" spans="1:5">
      <c r="A165" s="17"/>
      <c r="B165" s="5"/>
      <c r="C165" s="3"/>
      <c r="D165" s="3"/>
      <c r="E165" s="16">
        <f t="shared" si="2"/>
        <v>0</v>
      </c>
    </row>
    <row r="166" spans="1:5">
      <c r="A166" s="17"/>
      <c r="B166" s="5"/>
      <c r="C166" s="3"/>
      <c r="D166" s="3"/>
      <c r="E166" s="16">
        <f t="shared" si="2"/>
        <v>0</v>
      </c>
    </row>
    <row r="167" spans="1:5">
      <c r="A167" s="17"/>
      <c r="B167" s="5"/>
      <c r="C167" s="3"/>
      <c r="D167" s="3"/>
      <c r="E167" s="16">
        <f t="shared" si="2"/>
        <v>0</v>
      </c>
    </row>
    <row r="168" spans="1:5">
      <c r="A168" s="17"/>
      <c r="B168" s="5"/>
      <c r="C168" s="3"/>
      <c r="D168" s="3"/>
      <c r="E168" s="16">
        <f t="shared" si="2"/>
        <v>0</v>
      </c>
    </row>
    <row r="169" spans="1:5">
      <c r="A169" s="17"/>
      <c r="B169" s="5"/>
      <c r="C169" s="3"/>
      <c r="D169" s="3"/>
      <c r="E169" s="16">
        <f t="shared" si="2"/>
        <v>0</v>
      </c>
    </row>
    <row r="170" spans="1:5">
      <c r="A170" s="17"/>
      <c r="B170" s="5"/>
      <c r="C170" s="3"/>
      <c r="D170" s="3"/>
      <c r="E170" s="16">
        <f t="shared" si="2"/>
        <v>0</v>
      </c>
    </row>
    <row r="171" spans="1:5">
      <c r="A171" s="17"/>
      <c r="B171" s="5"/>
      <c r="C171" s="3"/>
      <c r="D171" s="3"/>
      <c r="E171" s="16">
        <f t="shared" si="2"/>
        <v>0</v>
      </c>
    </row>
    <row r="172" spans="1:5">
      <c r="A172" s="17"/>
      <c r="B172" s="5"/>
      <c r="C172" s="3"/>
      <c r="D172" s="3"/>
      <c r="E172" s="16">
        <f t="shared" si="2"/>
        <v>0</v>
      </c>
    </row>
    <row r="173" spans="1:5">
      <c r="A173" s="17"/>
      <c r="B173" s="5"/>
      <c r="C173" s="3"/>
      <c r="D173" s="3"/>
      <c r="E173" s="16">
        <f t="shared" si="2"/>
        <v>0</v>
      </c>
    </row>
    <row r="174" spans="1:5">
      <c r="A174" s="17"/>
      <c r="B174" s="5"/>
      <c r="C174" s="3"/>
      <c r="D174" s="3"/>
      <c r="E174" s="16">
        <f t="shared" si="2"/>
        <v>0</v>
      </c>
    </row>
    <row r="175" spans="1:5">
      <c r="A175" s="17"/>
      <c r="B175" s="5"/>
      <c r="C175" s="3"/>
      <c r="D175" s="3"/>
      <c r="E175" s="16">
        <f t="shared" si="2"/>
        <v>0</v>
      </c>
    </row>
    <row r="176" spans="1:5">
      <c r="A176" s="17"/>
      <c r="B176" s="5"/>
      <c r="C176" s="3"/>
      <c r="D176" s="3"/>
      <c r="E176" s="16">
        <f t="shared" si="2"/>
        <v>0</v>
      </c>
    </row>
    <row r="177" spans="1:5">
      <c r="A177" s="17"/>
      <c r="B177" s="5"/>
      <c r="C177" s="3"/>
      <c r="D177" s="3"/>
      <c r="E177" s="16">
        <f t="shared" si="2"/>
        <v>0</v>
      </c>
    </row>
    <row r="178" spans="1:5">
      <c r="A178" s="17"/>
      <c r="B178" s="5"/>
      <c r="C178" s="85"/>
      <c r="D178" s="3"/>
      <c r="E178" s="16">
        <f t="shared" si="2"/>
        <v>0</v>
      </c>
    </row>
    <row r="179" spans="1:5">
      <c r="A179" s="17"/>
      <c r="B179" s="5"/>
      <c r="C179" s="3"/>
      <c r="D179" s="3"/>
      <c r="E179" s="16">
        <f t="shared" si="2"/>
        <v>0</v>
      </c>
    </row>
    <row r="180" spans="1:5">
      <c r="A180" s="17"/>
      <c r="B180" s="5"/>
      <c r="C180" s="3"/>
      <c r="D180" s="3"/>
      <c r="E180" s="16">
        <f t="shared" si="2"/>
        <v>0</v>
      </c>
    </row>
    <row r="181" spans="1:5">
      <c r="A181" s="17"/>
      <c r="B181" s="5"/>
      <c r="C181" s="3"/>
      <c r="D181" s="3"/>
      <c r="E181" s="16">
        <f t="shared" si="2"/>
        <v>0</v>
      </c>
    </row>
    <row r="182" spans="1:5">
      <c r="A182" s="17"/>
      <c r="B182" s="5"/>
      <c r="C182" s="3"/>
      <c r="D182" s="3"/>
      <c r="E182" s="16">
        <f t="shared" si="2"/>
        <v>0</v>
      </c>
    </row>
    <row r="183" spans="1:5">
      <c r="A183" s="17"/>
      <c r="B183" s="5"/>
      <c r="C183" s="3"/>
      <c r="D183" s="3"/>
      <c r="E183" s="16">
        <f t="shared" si="2"/>
        <v>0</v>
      </c>
    </row>
    <row r="184" spans="1:5">
      <c r="A184" s="17"/>
      <c r="B184" s="5"/>
      <c r="C184" s="85"/>
      <c r="D184" s="3"/>
      <c r="E184" s="16">
        <f t="shared" si="2"/>
        <v>0</v>
      </c>
    </row>
    <row r="185" spans="1:5">
      <c r="A185" s="17"/>
      <c r="B185" s="5"/>
      <c r="C185" s="3"/>
      <c r="D185" s="3"/>
      <c r="E185" s="16">
        <f t="shared" si="2"/>
        <v>0</v>
      </c>
    </row>
    <row r="186" spans="1:5">
      <c r="A186" s="17"/>
      <c r="B186" s="5"/>
      <c r="C186" s="3"/>
      <c r="D186" s="3"/>
      <c r="E186" s="16">
        <f t="shared" si="2"/>
        <v>0</v>
      </c>
    </row>
    <row r="187" spans="1:5">
      <c r="A187" s="17"/>
      <c r="B187" s="5"/>
      <c r="C187" s="102"/>
      <c r="D187" s="3"/>
      <c r="E187" s="16">
        <f t="shared" si="2"/>
        <v>0</v>
      </c>
    </row>
    <row r="188" spans="1:5">
      <c r="A188" s="17"/>
      <c r="B188" s="5"/>
      <c r="C188" s="3"/>
      <c r="D188" s="3"/>
      <c r="E188" s="16">
        <f t="shared" si="2"/>
        <v>0</v>
      </c>
    </row>
    <row r="189" spans="1:5">
      <c r="A189" s="17"/>
      <c r="B189" s="5"/>
      <c r="C189" s="85"/>
      <c r="D189" s="3"/>
      <c r="E189" s="16">
        <f t="shared" si="2"/>
        <v>0</v>
      </c>
    </row>
    <row r="190" spans="1:5">
      <c r="A190" s="17"/>
      <c r="B190" s="5"/>
      <c r="C190" s="3"/>
      <c r="D190" s="3"/>
      <c r="E190" s="16">
        <f t="shared" si="2"/>
        <v>0</v>
      </c>
    </row>
    <row r="191" spans="1:5">
      <c r="A191" s="17"/>
      <c r="B191" s="5"/>
      <c r="C191" s="3"/>
      <c r="D191" s="3"/>
      <c r="E191" s="16">
        <f t="shared" si="2"/>
        <v>0</v>
      </c>
    </row>
    <row r="192" spans="1:5">
      <c r="A192" s="17"/>
      <c r="B192" s="5"/>
      <c r="C192" s="3"/>
      <c r="D192" s="3"/>
      <c r="E192" s="16">
        <f t="shared" si="2"/>
        <v>0</v>
      </c>
    </row>
    <row r="193" spans="1:5">
      <c r="A193" s="17"/>
      <c r="B193" s="5"/>
      <c r="C193" s="3"/>
      <c r="D193" s="3"/>
      <c r="E193" s="16">
        <f t="shared" si="2"/>
        <v>0</v>
      </c>
    </row>
    <row r="194" spans="1:5">
      <c r="A194" s="17"/>
      <c r="B194" s="5"/>
      <c r="C194" s="3"/>
      <c r="D194" s="3"/>
      <c r="E194" s="16">
        <f t="shared" si="2"/>
        <v>0</v>
      </c>
    </row>
    <row r="195" spans="1:5">
      <c r="A195" s="17"/>
      <c r="B195" s="5"/>
      <c r="C195" s="3"/>
      <c r="D195" s="3"/>
      <c r="E195" s="16">
        <f t="shared" si="2"/>
        <v>0</v>
      </c>
    </row>
    <row r="196" spans="1:5">
      <c r="A196" s="17"/>
      <c r="B196" s="2"/>
      <c r="C196" s="3"/>
      <c r="D196" s="3"/>
      <c r="E196" s="16">
        <f t="shared" si="2"/>
        <v>0</v>
      </c>
    </row>
    <row r="197" spans="1:5">
      <c r="A197" s="17"/>
      <c r="B197" s="5"/>
      <c r="C197" s="3"/>
      <c r="D197" s="3"/>
      <c r="E197" s="16">
        <f t="shared" si="2"/>
        <v>0</v>
      </c>
    </row>
    <row r="198" spans="1:5">
      <c r="A198" s="17"/>
      <c r="B198" s="5"/>
      <c r="C198" s="3"/>
      <c r="D198" s="3"/>
      <c r="E198" s="16">
        <f t="shared" si="2"/>
        <v>0</v>
      </c>
    </row>
    <row r="199" spans="1:5">
      <c r="A199" s="17"/>
      <c r="B199" s="5"/>
      <c r="C199" s="3"/>
      <c r="D199" s="3"/>
      <c r="E199" s="16">
        <f t="shared" si="2"/>
        <v>0</v>
      </c>
    </row>
    <row r="200" spans="1:5">
      <c r="A200" s="17"/>
      <c r="B200" s="5"/>
      <c r="C200" s="3"/>
      <c r="D200" s="3"/>
      <c r="E200" s="16">
        <f t="shared" si="2"/>
        <v>0</v>
      </c>
    </row>
    <row r="201" spans="1:5">
      <c r="A201" s="17"/>
      <c r="B201" s="5"/>
      <c r="C201" s="3"/>
      <c r="D201" s="3"/>
      <c r="E201" s="16">
        <f t="shared" si="2"/>
        <v>0</v>
      </c>
    </row>
    <row r="202" spans="1:5">
      <c r="A202" s="17"/>
      <c r="B202" s="5"/>
      <c r="C202" s="3"/>
      <c r="D202" s="3"/>
      <c r="E202" s="16">
        <f t="shared" si="2"/>
        <v>0</v>
      </c>
    </row>
    <row r="203" spans="1:5">
      <c r="A203" s="17"/>
      <c r="B203" s="5"/>
      <c r="C203" s="3"/>
      <c r="D203" s="3"/>
      <c r="E203" s="16">
        <f t="shared" si="2"/>
        <v>0</v>
      </c>
    </row>
    <row r="204" spans="1:5">
      <c r="A204" s="17"/>
      <c r="B204" s="5"/>
      <c r="C204" s="3"/>
      <c r="D204" s="3"/>
      <c r="E204" s="16">
        <f t="shared" si="2"/>
        <v>0</v>
      </c>
    </row>
    <row r="205" spans="1:5">
      <c r="A205" s="17"/>
      <c r="B205" s="5"/>
      <c r="C205" s="3"/>
      <c r="D205" s="3"/>
      <c r="E205" s="16">
        <f t="shared" si="2"/>
        <v>0</v>
      </c>
    </row>
    <row r="206" spans="1:5">
      <c r="A206" s="17"/>
      <c r="B206" s="5"/>
      <c r="C206" s="3"/>
      <c r="D206" s="3"/>
      <c r="E206" s="16">
        <f t="shared" si="2"/>
        <v>0</v>
      </c>
    </row>
    <row r="207" spans="1:5">
      <c r="A207" s="17"/>
      <c r="B207" s="5"/>
      <c r="C207" s="3"/>
      <c r="D207" s="3"/>
      <c r="E207" s="16">
        <f t="shared" si="2"/>
        <v>0</v>
      </c>
    </row>
    <row r="208" spans="1:5">
      <c r="A208" s="17"/>
      <c r="B208" s="5"/>
      <c r="C208" s="3"/>
      <c r="D208" s="3"/>
      <c r="E208" s="16">
        <f t="shared" si="2"/>
        <v>0</v>
      </c>
    </row>
    <row r="209" spans="1:5">
      <c r="A209" s="17"/>
      <c r="B209" s="5"/>
      <c r="C209" s="3"/>
      <c r="D209" s="3"/>
      <c r="E209" s="16">
        <f t="shared" si="2"/>
        <v>0</v>
      </c>
    </row>
    <row r="210" spans="1:5">
      <c r="A210" s="17"/>
      <c r="B210" s="5"/>
      <c r="C210" s="3"/>
      <c r="D210" s="3"/>
      <c r="E210" s="16">
        <f t="shared" si="2"/>
        <v>0</v>
      </c>
    </row>
    <row r="211" spans="1:5">
      <c r="A211" s="17"/>
      <c r="B211" s="5"/>
      <c r="C211" s="3"/>
      <c r="D211" s="3"/>
      <c r="E211" s="16">
        <f t="shared" si="2"/>
        <v>0</v>
      </c>
    </row>
    <row r="212" spans="1:5">
      <c r="A212" s="17"/>
      <c r="B212" s="5"/>
      <c r="C212" s="3"/>
      <c r="D212" s="3"/>
      <c r="E212" s="16">
        <f t="shared" ref="E212:E275" si="3">+E211+C212-D212</f>
        <v>0</v>
      </c>
    </row>
    <row r="213" spans="1:5">
      <c r="A213" s="17"/>
      <c r="B213" s="5"/>
      <c r="C213" s="3"/>
      <c r="D213" s="3"/>
      <c r="E213" s="16">
        <f t="shared" si="3"/>
        <v>0</v>
      </c>
    </row>
    <row r="214" spans="1:5">
      <c r="A214" s="17"/>
      <c r="B214" s="5"/>
      <c r="C214" s="3"/>
      <c r="D214" s="3"/>
      <c r="E214" s="16">
        <f t="shared" si="3"/>
        <v>0</v>
      </c>
    </row>
    <row r="215" spans="1:5">
      <c r="A215" s="17"/>
      <c r="B215" s="5"/>
      <c r="C215" s="3"/>
      <c r="D215" s="3"/>
      <c r="E215" s="16">
        <f t="shared" si="3"/>
        <v>0</v>
      </c>
    </row>
    <row r="216" spans="1:5">
      <c r="A216" s="17"/>
      <c r="B216" s="5"/>
      <c r="C216" s="3"/>
      <c r="D216" s="3"/>
      <c r="E216" s="16">
        <f t="shared" si="3"/>
        <v>0</v>
      </c>
    </row>
    <row r="217" spans="1:5">
      <c r="A217" s="17"/>
      <c r="B217" s="5"/>
      <c r="C217" s="85"/>
      <c r="D217" s="3"/>
      <c r="E217" s="16">
        <f t="shared" si="3"/>
        <v>0</v>
      </c>
    </row>
    <row r="218" spans="1:5">
      <c r="A218" s="17"/>
      <c r="B218" s="5"/>
      <c r="C218" s="85"/>
      <c r="D218" s="3"/>
      <c r="E218" s="16">
        <f t="shared" si="3"/>
        <v>0</v>
      </c>
    </row>
    <row r="219" spans="1:5">
      <c r="A219" s="17"/>
      <c r="B219" s="5"/>
      <c r="C219" s="3"/>
      <c r="D219" s="3"/>
      <c r="E219" s="16">
        <f t="shared" si="3"/>
        <v>0</v>
      </c>
    </row>
    <row r="220" spans="1:5">
      <c r="A220" s="17"/>
      <c r="B220" s="5"/>
      <c r="C220" s="3"/>
      <c r="D220" s="3"/>
      <c r="E220" s="16">
        <f t="shared" si="3"/>
        <v>0</v>
      </c>
    </row>
    <row r="221" spans="1:5">
      <c r="A221" s="17"/>
      <c r="B221" s="5"/>
      <c r="C221" s="3"/>
      <c r="D221" s="3"/>
      <c r="E221" s="16">
        <f t="shared" si="3"/>
        <v>0</v>
      </c>
    </row>
    <row r="222" spans="1:5">
      <c r="A222" s="17"/>
      <c r="B222" s="5"/>
      <c r="C222" s="3"/>
      <c r="D222" s="3"/>
      <c r="E222" s="16">
        <f t="shared" si="3"/>
        <v>0</v>
      </c>
    </row>
    <row r="223" spans="1:5">
      <c r="A223" s="17"/>
      <c r="B223" s="5"/>
      <c r="C223" s="3"/>
      <c r="D223" s="3"/>
      <c r="E223" s="16">
        <f t="shared" si="3"/>
        <v>0</v>
      </c>
    </row>
    <row r="224" spans="1:5">
      <c r="A224" s="17"/>
      <c r="B224" s="5"/>
      <c r="C224" s="85"/>
      <c r="D224" s="3"/>
      <c r="E224" s="16">
        <f t="shared" si="3"/>
        <v>0</v>
      </c>
    </row>
    <row r="225" spans="1:5">
      <c r="A225" s="17"/>
      <c r="B225" s="5"/>
      <c r="C225" s="3"/>
      <c r="D225" s="3"/>
      <c r="E225" s="16">
        <f t="shared" si="3"/>
        <v>0</v>
      </c>
    </row>
    <row r="226" spans="1:5">
      <c r="A226" s="17"/>
      <c r="B226" s="5"/>
      <c r="C226" s="3"/>
      <c r="D226" s="3"/>
      <c r="E226" s="16">
        <f t="shared" si="3"/>
        <v>0</v>
      </c>
    </row>
    <row r="227" spans="1:5">
      <c r="A227" s="17"/>
      <c r="B227" s="5"/>
      <c r="C227" s="3"/>
      <c r="D227" s="3"/>
      <c r="E227" s="16">
        <f t="shared" si="3"/>
        <v>0</v>
      </c>
    </row>
    <row r="228" spans="1:5">
      <c r="A228" s="17"/>
      <c r="B228" s="5"/>
      <c r="C228" s="3"/>
      <c r="D228" s="3"/>
      <c r="E228" s="16">
        <f t="shared" si="3"/>
        <v>0</v>
      </c>
    </row>
    <row r="229" spans="1:5">
      <c r="A229" s="17"/>
      <c r="B229" s="5"/>
      <c r="C229" s="3"/>
      <c r="D229" s="3"/>
      <c r="E229" s="16">
        <f t="shared" si="3"/>
        <v>0</v>
      </c>
    </row>
    <row r="230" spans="1:5">
      <c r="A230" s="17"/>
      <c r="B230" s="5"/>
      <c r="C230" s="3"/>
      <c r="D230" s="3"/>
      <c r="E230" s="16">
        <f t="shared" si="3"/>
        <v>0</v>
      </c>
    </row>
    <row r="231" spans="1:5">
      <c r="A231" s="17"/>
      <c r="B231" s="5"/>
      <c r="C231" s="3"/>
      <c r="D231" s="3"/>
      <c r="E231" s="16">
        <f t="shared" si="3"/>
        <v>0</v>
      </c>
    </row>
    <row r="232" spans="1:5">
      <c r="A232" s="17"/>
      <c r="B232" s="5"/>
      <c r="C232" s="3"/>
      <c r="D232" s="3"/>
      <c r="E232" s="16">
        <f t="shared" si="3"/>
        <v>0</v>
      </c>
    </row>
    <row r="233" spans="1:5">
      <c r="A233" s="17"/>
      <c r="B233" s="5"/>
      <c r="C233" s="3"/>
      <c r="D233" s="3"/>
      <c r="E233" s="16">
        <f t="shared" si="3"/>
        <v>0</v>
      </c>
    </row>
    <row r="234" spans="1:5">
      <c r="A234" s="17"/>
      <c r="B234" s="5"/>
      <c r="C234" s="3"/>
      <c r="D234" s="3"/>
      <c r="E234" s="16">
        <f t="shared" si="3"/>
        <v>0</v>
      </c>
    </row>
    <row r="235" spans="1:5">
      <c r="A235" s="17"/>
      <c r="B235" s="5"/>
      <c r="C235" s="3"/>
      <c r="D235" s="3"/>
      <c r="E235" s="16">
        <f t="shared" si="3"/>
        <v>0</v>
      </c>
    </row>
    <row r="236" spans="1:5">
      <c r="A236" s="17"/>
      <c r="B236" s="5"/>
      <c r="C236" s="3"/>
      <c r="D236" s="3"/>
      <c r="E236" s="16">
        <f t="shared" si="3"/>
        <v>0</v>
      </c>
    </row>
    <row r="237" spans="1:5">
      <c r="A237" s="17"/>
      <c r="B237" s="5"/>
      <c r="C237" s="3"/>
      <c r="D237" s="3"/>
      <c r="E237" s="16">
        <f t="shared" si="3"/>
        <v>0</v>
      </c>
    </row>
    <row r="238" spans="1:5">
      <c r="A238" s="17"/>
      <c r="B238" s="5"/>
      <c r="C238" s="3"/>
      <c r="D238" s="3"/>
      <c r="E238" s="16">
        <f t="shared" si="3"/>
        <v>0</v>
      </c>
    </row>
    <row r="239" spans="1:5">
      <c r="A239" s="17"/>
      <c r="B239" s="5"/>
      <c r="C239" s="3"/>
      <c r="D239" s="3"/>
      <c r="E239" s="16">
        <f t="shared" si="3"/>
        <v>0</v>
      </c>
    </row>
    <row r="240" spans="1:5">
      <c r="A240" s="17"/>
      <c r="B240" s="5"/>
      <c r="C240" s="3"/>
      <c r="D240" s="3"/>
      <c r="E240" s="16">
        <f t="shared" si="3"/>
        <v>0</v>
      </c>
    </row>
    <row r="241" spans="1:5">
      <c r="A241" s="17"/>
      <c r="B241" s="5"/>
      <c r="C241" s="3"/>
      <c r="D241" s="3"/>
      <c r="E241" s="16">
        <f t="shared" si="3"/>
        <v>0</v>
      </c>
    </row>
    <row r="242" spans="1:5">
      <c r="A242" s="17"/>
      <c r="B242" s="5"/>
      <c r="C242" s="3"/>
      <c r="D242" s="3"/>
      <c r="E242" s="16">
        <f t="shared" si="3"/>
        <v>0</v>
      </c>
    </row>
    <row r="243" spans="1:5">
      <c r="A243" s="17"/>
      <c r="B243" s="5"/>
      <c r="C243" s="3"/>
      <c r="D243" s="3"/>
      <c r="E243" s="16">
        <f t="shared" si="3"/>
        <v>0</v>
      </c>
    </row>
    <row r="244" spans="1:5">
      <c r="A244" s="17"/>
      <c r="B244" s="5"/>
      <c r="C244" s="3"/>
      <c r="D244" s="3"/>
      <c r="E244" s="16">
        <f t="shared" si="3"/>
        <v>0</v>
      </c>
    </row>
    <row r="245" spans="1:5">
      <c r="A245" s="17"/>
      <c r="B245" s="5"/>
      <c r="C245" s="3"/>
      <c r="D245" s="3"/>
      <c r="E245" s="16">
        <f t="shared" si="3"/>
        <v>0</v>
      </c>
    </row>
    <row r="246" spans="1:5">
      <c r="A246" s="17"/>
      <c r="B246" s="5"/>
      <c r="C246" s="3"/>
      <c r="D246" s="3"/>
      <c r="E246" s="16">
        <f t="shared" si="3"/>
        <v>0</v>
      </c>
    </row>
    <row r="247" spans="1:5">
      <c r="A247" s="17"/>
      <c r="B247" s="5"/>
      <c r="C247" s="3"/>
      <c r="D247" s="3"/>
      <c r="E247" s="16">
        <f t="shared" si="3"/>
        <v>0</v>
      </c>
    </row>
    <row r="248" spans="1:5">
      <c r="A248" s="17"/>
      <c r="B248" s="5"/>
      <c r="C248" s="3"/>
      <c r="D248" s="3"/>
      <c r="E248" s="16">
        <f t="shared" si="3"/>
        <v>0</v>
      </c>
    </row>
    <row r="249" spans="1:5">
      <c r="A249" s="17"/>
      <c r="B249" s="5"/>
      <c r="C249" s="3"/>
      <c r="D249" s="3"/>
      <c r="E249" s="16">
        <f t="shared" si="3"/>
        <v>0</v>
      </c>
    </row>
    <row r="250" spans="1:5">
      <c r="A250" s="17"/>
      <c r="B250" s="5"/>
      <c r="C250" s="3"/>
      <c r="D250" s="3"/>
      <c r="E250" s="16">
        <f t="shared" si="3"/>
        <v>0</v>
      </c>
    </row>
    <row r="251" spans="1:5">
      <c r="A251" s="17"/>
      <c r="B251" s="5"/>
      <c r="C251" s="3"/>
      <c r="D251" s="3"/>
      <c r="E251" s="16">
        <f t="shared" si="3"/>
        <v>0</v>
      </c>
    </row>
    <row r="252" spans="1:5">
      <c r="A252" s="17"/>
      <c r="B252" s="5"/>
      <c r="C252" s="3"/>
      <c r="D252" s="3"/>
      <c r="E252" s="16">
        <f t="shared" si="3"/>
        <v>0</v>
      </c>
    </row>
    <row r="253" spans="1:5">
      <c r="A253" s="17"/>
      <c r="B253" s="5"/>
      <c r="C253" s="3"/>
      <c r="D253" s="3"/>
      <c r="E253" s="16">
        <f t="shared" si="3"/>
        <v>0</v>
      </c>
    </row>
    <row r="254" spans="1:5">
      <c r="A254" s="17"/>
      <c r="B254" s="5"/>
      <c r="C254" s="3"/>
      <c r="D254" s="3"/>
      <c r="E254" s="16">
        <f t="shared" si="3"/>
        <v>0</v>
      </c>
    </row>
    <row r="255" spans="1:5">
      <c r="A255" s="17"/>
      <c r="B255" s="5"/>
      <c r="C255" s="3"/>
      <c r="D255" s="3"/>
      <c r="E255" s="16">
        <f t="shared" si="3"/>
        <v>0</v>
      </c>
    </row>
    <row r="256" spans="1:5">
      <c r="A256" s="17"/>
      <c r="B256" s="5"/>
      <c r="C256" s="3"/>
      <c r="D256" s="3"/>
      <c r="E256" s="16">
        <f t="shared" si="3"/>
        <v>0</v>
      </c>
    </row>
    <row r="257" spans="1:5">
      <c r="A257" s="17"/>
      <c r="B257" s="5"/>
      <c r="C257" s="3"/>
      <c r="D257" s="3"/>
      <c r="E257" s="16">
        <f t="shared" si="3"/>
        <v>0</v>
      </c>
    </row>
    <row r="258" spans="1:5">
      <c r="A258" s="17"/>
      <c r="B258" s="5"/>
      <c r="C258" s="3"/>
      <c r="D258" s="3"/>
      <c r="E258" s="16">
        <f t="shared" si="3"/>
        <v>0</v>
      </c>
    </row>
    <row r="259" spans="1:5">
      <c r="A259" s="17"/>
      <c r="B259" s="5"/>
      <c r="C259" s="3"/>
      <c r="D259" s="3"/>
      <c r="E259" s="16">
        <f t="shared" si="3"/>
        <v>0</v>
      </c>
    </row>
    <row r="260" spans="1:5">
      <c r="A260" s="17"/>
      <c r="B260" s="5"/>
      <c r="C260" s="3"/>
      <c r="D260" s="3"/>
      <c r="E260" s="16">
        <f t="shared" si="3"/>
        <v>0</v>
      </c>
    </row>
    <row r="261" spans="1:5">
      <c r="A261" s="17"/>
      <c r="B261" s="5"/>
      <c r="C261" s="3"/>
      <c r="D261" s="3"/>
      <c r="E261" s="16">
        <f t="shared" si="3"/>
        <v>0</v>
      </c>
    </row>
    <row r="262" spans="1:5">
      <c r="A262" s="17"/>
      <c r="B262" s="5"/>
      <c r="C262" s="3"/>
      <c r="D262" s="3"/>
      <c r="E262" s="16">
        <f t="shared" si="3"/>
        <v>0</v>
      </c>
    </row>
    <row r="263" spans="1:5">
      <c r="A263" s="17"/>
      <c r="B263" s="5"/>
      <c r="C263" s="3"/>
      <c r="D263" s="3"/>
      <c r="E263" s="16">
        <f t="shared" si="3"/>
        <v>0</v>
      </c>
    </row>
    <row r="264" spans="1:5">
      <c r="A264" s="17"/>
      <c r="B264" s="5"/>
      <c r="C264" s="3"/>
      <c r="D264" s="3"/>
      <c r="E264" s="16">
        <f t="shared" si="3"/>
        <v>0</v>
      </c>
    </row>
    <row r="265" spans="1:5">
      <c r="A265" s="17"/>
      <c r="B265" s="5"/>
      <c r="C265" s="3"/>
      <c r="D265" s="3"/>
      <c r="E265" s="16">
        <f t="shared" si="3"/>
        <v>0</v>
      </c>
    </row>
    <row r="266" spans="1:5">
      <c r="A266" s="17"/>
      <c r="B266" s="5"/>
      <c r="C266" s="3"/>
      <c r="D266" s="3"/>
      <c r="E266" s="16">
        <f t="shared" si="3"/>
        <v>0</v>
      </c>
    </row>
    <row r="267" spans="1:5">
      <c r="A267" s="17"/>
      <c r="B267" s="5"/>
      <c r="C267" s="3"/>
      <c r="D267" s="3"/>
      <c r="E267" s="16">
        <f t="shared" si="3"/>
        <v>0</v>
      </c>
    </row>
    <row r="268" spans="1:5">
      <c r="A268" s="17"/>
      <c r="B268" s="5"/>
      <c r="C268" s="3"/>
      <c r="D268" s="3"/>
      <c r="E268" s="16">
        <f t="shared" si="3"/>
        <v>0</v>
      </c>
    </row>
    <row r="269" spans="1:5">
      <c r="A269" s="17"/>
      <c r="B269" s="5"/>
      <c r="C269" s="3"/>
      <c r="D269" s="3"/>
      <c r="E269" s="16">
        <f t="shared" si="3"/>
        <v>0</v>
      </c>
    </row>
    <row r="270" spans="1:5">
      <c r="A270" s="17"/>
      <c r="B270" s="5"/>
      <c r="C270" s="3"/>
      <c r="D270" s="3"/>
      <c r="E270" s="16">
        <f t="shared" si="3"/>
        <v>0</v>
      </c>
    </row>
    <row r="271" spans="1:5">
      <c r="A271" s="17"/>
      <c r="B271" s="5"/>
      <c r="C271" s="3"/>
      <c r="D271" s="3"/>
      <c r="E271" s="16">
        <f t="shared" si="3"/>
        <v>0</v>
      </c>
    </row>
    <row r="272" spans="1:5">
      <c r="A272" s="17"/>
      <c r="B272" s="5"/>
      <c r="C272" s="3"/>
      <c r="D272" s="3"/>
      <c r="E272" s="16">
        <f t="shared" si="3"/>
        <v>0</v>
      </c>
    </row>
    <row r="273" spans="1:5">
      <c r="A273" s="17"/>
      <c r="B273" s="5"/>
      <c r="C273" s="3"/>
      <c r="D273" s="3"/>
      <c r="E273" s="16">
        <f t="shared" si="3"/>
        <v>0</v>
      </c>
    </row>
    <row r="274" spans="1:5">
      <c r="A274" s="17"/>
      <c r="B274" s="5"/>
      <c r="C274" s="3"/>
      <c r="D274" s="3"/>
      <c r="E274" s="16">
        <f t="shared" si="3"/>
        <v>0</v>
      </c>
    </row>
    <row r="275" spans="1:5">
      <c r="A275" s="17"/>
      <c r="B275" s="5"/>
      <c r="C275" s="3"/>
      <c r="D275" s="3"/>
      <c r="E275" s="16">
        <f t="shared" si="3"/>
        <v>0</v>
      </c>
    </row>
    <row r="276" spans="1:5">
      <c r="A276" s="17"/>
      <c r="B276" s="5"/>
      <c r="C276" s="3"/>
      <c r="D276" s="3"/>
      <c r="E276" s="16">
        <f t="shared" ref="E276:E326" si="4">+E275+C276-D276</f>
        <v>0</v>
      </c>
    </row>
    <row r="277" spans="1:5">
      <c r="A277" s="17"/>
      <c r="B277" s="5"/>
      <c r="C277" s="3"/>
      <c r="D277" s="3"/>
      <c r="E277" s="16">
        <f t="shared" si="4"/>
        <v>0</v>
      </c>
    </row>
    <row r="278" spans="1:5">
      <c r="A278" s="17"/>
      <c r="B278" s="5"/>
      <c r="C278" s="3"/>
      <c r="D278" s="3"/>
      <c r="E278" s="16">
        <f t="shared" si="4"/>
        <v>0</v>
      </c>
    </row>
    <row r="279" spans="1:5">
      <c r="A279" s="17"/>
      <c r="B279" s="5"/>
      <c r="C279" s="3"/>
      <c r="D279" s="3"/>
      <c r="E279" s="16">
        <f t="shared" si="4"/>
        <v>0</v>
      </c>
    </row>
    <row r="280" spans="1:5">
      <c r="A280" s="17"/>
      <c r="B280" s="5"/>
      <c r="C280" s="3"/>
      <c r="D280" s="3"/>
      <c r="E280" s="16">
        <f t="shared" si="4"/>
        <v>0</v>
      </c>
    </row>
    <row r="281" spans="1:5">
      <c r="A281" s="17"/>
      <c r="B281" s="5"/>
      <c r="C281" s="3"/>
      <c r="D281" s="3"/>
      <c r="E281" s="16">
        <f t="shared" si="4"/>
        <v>0</v>
      </c>
    </row>
    <row r="282" spans="1:5">
      <c r="A282" s="17"/>
      <c r="B282" s="5"/>
      <c r="C282" s="3"/>
      <c r="D282" s="3"/>
      <c r="E282" s="16">
        <f t="shared" si="4"/>
        <v>0</v>
      </c>
    </row>
    <row r="283" spans="1:5">
      <c r="A283" s="17"/>
      <c r="B283" s="5"/>
      <c r="C283" s="3"/>
      <c r="D283" s="3"/>
      <c r="E283" s="16">
        <f t="shared" si="4"/>
        <v>0</v>
      </c>
    </row>
    <row r="284" spans="1:5">
      <c r="A284" s="17"/>
      <c r="B284" s="5"/>
      <c r="C284" s="3"/>
      <c r="D284" s="3"/>
      <c r="E284" s="16">
        <f t="shared" si="4"/>
        <v>0</v>
      </c>
    </row>
    <row r="285" spans="1:5">
      <c r="A285" s="17"/>
      <c r="B285" s="5"/>
      <c r="C285" s="3"/>
      <c r="D285" s="3"/>
      <c r="E285" s="16">
        <f t="shared" si="4"/>
        <v>0</v>
      </c>
    </row>
    <row r="286" spans="1:5">
      <c r="A286" s="17"/>
      <c r="B286" s="5"/>
      <c r="C286" s="3"/>
      <c r="D286" s="3"/>
      <c r="E286" s="16">
        <f t="shared" si="4"/>
        <v>0</v>
      </c>
    </row>
    <row r="287" spans="1:5">
      <c r="A287" s="17"/>
      <c r="B287" s="5"/>
      <c r="C287" s="3"/>
      <c r="D287" s="3"/>
      <c r="E287" s="16">
        <f t="shared" si="4"/>
        <v>0</v>
      </c>
    </row>
    <row r="288" spans="1:5">
      <c r="A288" s="17"/>
      <c r="B288" s="5"/>
      <c r="C288" s="3"/>
      <c r="D288" s="3"/>
      <c r="E288" s="16">
        <f t="shared" si="4"/>
        <v>0</v>
      </c>
    </row>
    <row r="289" spans="1:5">
      <c r="A289" s="17"/>
      <c r="B289" s="5"/>
      <c r="C289" s="3"/>
      <c r="D289" s="3"/>
      <c r="E289" s="16">
        <f t="shared" si="4"/>
        <v>0</v>
      </c>
    </row>
    <row r="290" spans="1:5">
      <c r="A290" s="17"/>
      <c r="B290" s="5"/>
      <c r="C290" s="3"/>
      <c r="D290" s="3"/>
      <c r="E290" s="16">
        <f t="shared" si="4"/>
        <v>0</v>
      </c>
    </row>
    <row r="291" spans="1:5">
      <c r="A291" s="17"/>
      <c r="B291" s="5"/>
      <c r="C291" s="3"/>
      <c r="D291" s="3"/>
      <c r="E291" s="16">
        <f t="shared" si="4"/>
        <v>0</v>
      </c>
    </row>
    <row r="292" spans="1:5">
      <c r="A292" s="17"/>
      <c r="B292" s="5"/>
      <c r="C292" s="3"/>
      <c r="D292" s="3"/>
      <c r="E292" s="16">
        <f t="shared" si="4"/>
        <v>0</v>
      </c>
    </row>
    <row r="293" spans="1:5">
      <c r="A293" s="17"/>
      <c r="B293" s="5"/>
      <c r="C293" s="3"/>
      <c r="D293" s="3"/>
      <c r="E293" s="16">
        <f t="shared" si="4"/>
        <v>0</v>
      </c>
    </row>
    <row r="294" spans="1:5">
      <c r="A294" s="17"/>
      <c r="B294" s="5"/>
      <c r="C294" s="3"/>
      <c r="D294" s="3"/>
      <c r="E294" s="16">
        <f t="shared" si="4"/>
        <v>0</v>
      </c>
    </row>
    <row r="295" spans="1:5">
      <c r="A295" s="17"/>
      <c r="B295" s="5"/>
      <c r="C295" s="3"/>
      <c r="D295" s="3"/>
      <c r="E295" s="16">
        <f t="shared" si="4"/>
        <v>0</v>
      </c>
    </row>
    <row r="296" spans="1:5">
      <c r="A296" s="17"/>
      <c r="B296" s="5"/>
      <c r="C296" s="3"/>
      <c r="D296" s="3"/>
      <c r="E296" s="16">
        <f t="shared" si="4"/>
        <v>0</v>
      </c>
    </row>
    <row r="297" spans="1:5">
      <c r="A297" s="17"/>
      <c r="B297" s="5"/>
      <c r="C297" s="3"/>
      <c r="D297" s="3"/>
      <c r="E297" s="16">
        <f t="shared" si="4"/>
        <v>0</v>
      </c>
    </row>
    <row r="298" spans="1:5">
      <c r="A298" s="17"/>
      <c r="B298" s="5"/>
      <c r="C298" s="3"/>
      <c r="D298" s="3"/>
      <c r="E298" s="16">
        <f t="shared" si="4"/>
        <v>0</v>
      </c>
    </row>
    <row r="299" spans="1:5">
      <c r="A299" s="17"/>
      <c r="B299" s="5"/>
      <c r="C299" s="3"/>
      <c r="D299" s="3"/>
      <c r="E299" s="16">
        <f t="shared" si="4"/>
        <v>0</v>
      </c>
    </row>
    <row r="300" spans="1:5">
      <c r="A300" s="17"/>
      <c r="B300" s="5"/>
      <c r="C300" s="3"/>
      <c r="D300" s="3"/>
      <c r="E300" s="16">
        <f t="shared" si="4"/>
        <v>0</v>
      </c>
    </row>
    <row r="301" spans="1:5">
      <c r="A301" s="17"/>
      <c r="B301" s="5"/>
      <c r="C301" s="3"/>
      <c r="D301" s="3"/>
      <c r="E301" s="16">
        <f t="shared" si="4"/>
        <v>0</v>
      </c>
    </row>
    <row r="302" spans="1:5">
      <c r="A302" s="17"/>
      <c r="B302" s="5"/>
      <c r="C302" s="3"/>
      <c r="D302" s="3"/>
      <c r="E302" s="16">
        <f t="shared" si="4"/>
        <v>0</v>
      </c>
    </row>
    <row r="303" spans="1:5">
      <c r="A303" s="17"/>
      <c r="B303" s="5"/>
      <c r="C303" s="3"/>
      <c r="D303" s="3"/>
      <c r="E303" s="16">
        <f t="shared" si="4"/>
        <v>0</v>
      </c>
    </row>
    <row r="304" spans="1:5">
      <c r="A304" s="17"/>
      <c r="B304" s="5"/>
      <c r="C304" s="3"/>
      <c r="D304" s="3"/>
      <c r="E304" s="16">
        <f t="shared" si="4"/>
        <v>0</v>
      </c>
    </row>
    <row r="305" spans="1:5">
      <c r="A305" s="17"/>
      <c r="B305" s="5"/>
      <c r="C305" s="3"/>
      <c r="D305" s="3"/>
      <c r="E305" s="16">
        <f t="shared" si="4"/>
        <v>0</v>
      </c>
    </row>
    <row r="306" spans="1:5">
      <c r="A306" s="17"/>
      <c r="B306" s="5"/>
      <c r="C306" s="3"/>
      <c r="D306" s="3"/>
      <c r="E306" s="16">
        <f t="shared" si="4"/>
        <v>0</v>
      </c>
    </row>
    <row r="307" spans="1:5">
      <c r="A307" s="17"/>
      <c r="B307" s="5"/>
      <c r="C307" s="3"/>
      <c r="D307" s="3"/>
      <c r="E307" s="16">
        <f t="shared" si="4"/>
        <v>0</v>
      </c>
    </row>
    <row r="308" spans="1:5">
      <c r="A308" s="17"/>
      <c r="B308" s="5"/>
      <c r="C308" s="3"/>
      <c r="D308" s="3"/>
      <c r="E308" s="16">
        <f t="shared" si="4"/>
        <v>0</v>
      </c>
    </row>
    <row r="309" spans="1:5">
      <c r="A309" s="17"/>
      <c r="B309" s="5"/>
      <c r="C309" s="3"/>
      <c r="D309" s="3"/>
      <c r="E309" s="16">
        <f t="shared" si="4"/>
        <v>0</v>
      </c>
    </row>
    <row r="310" spans="1:5">
      <c r="A310" s="17"/>
      <c r="B310" s="5"/>
      <c r="C310" s="3"/>
      <c r="D310" s="3"/>
      <c r="E310" s="16">
        <f t="shared" si="4"/>
        <v>0</v>
      </c>
    </row>
    <row r="311" spans="1:5">
      <c r="A311" s="17"/>
      <c r="B311" s="5"/>
      <c r="C311" s="3"/>
      <c r="D311" s="3"/>
      <c r="E311" s="16">
        <f t="shared" si="4"/>
        <v>0</v>
      </c>
    </row>
    <row r="312" spans="1:5">
      <c r="A312" s="17"/>
      <c r="B312" s="5"/>
      <c r="C312" s="3"/>
      <c r="D312" s="3"/>
      <c r="E312" s="16">
        <f t="shared" si="4"/>
        <v>0</v>
      </c>
    </row>
    <row r="313" spans="1:5">
      <c r="A313" s="17"/>
      <c r="B313" s="5"/>
      <c r="C313" s="3"/>
      <c r="D313" s="3"/>
      <c r="E313" s="16">
        <f t="shared" si="4"/>
        <v>0</v>
      </c>
    </row>
    <row r="314" spans="1:5">
      <c r="A314" s="17"/>
      <c r="B314" s="5"/>
      <c r="C314" s="3"/>
      <c r="D314" s="3"/>
      <c r="E314" s="16">
        <f t="shared" si="4"/>
        <v>0</v>
      </c>
    </row>
    <row r="315" spans="1:5">
      <c r="A315" s="17"/>
      <c r="B315" s="5"/>
      <c r="C315" s="3"/>
      <c r="D315" s="3"/>
      <c r="E315" s="16">
        <f t="shared" si="4"/>
        <v>0</v>
      </c>
    </row>
    <row r="316" spans="1:5">
      <c r="A316" s="17"/>
      <c r="B316" s="5"/>
      <c r="C316" s="3"/>
      <c r="D316" s="3"/>
      <c r="E316" s="16">
        <f t="shared" si="4"/>
        <v>0</v>
      </c>
    </row>
    <row r="317" spans="1:5">
      <c r="A317" s="17"/>
      <c r="B317" s="5"/>
      <c r="C317" s="3"/>
      <c r="D317" s="3"/>
      <c r="E317" s="16">
        <f t="shared" si="4"/>
        <v>0</v>
      </c>
    </row>
    <row r="318" spans="1:5">
      <c r="A318" s="17"/>
      <c r="B318" s="5"/>
      <c r="C318" s="3"/>
      <c r="D318" s="3"/>
      <c r="E318" s="16">
        <f t="shared" si="4"/>
        <v>0</v>
      </c>
    </row>
    <row r="319" spans="1:5">
      <c r="A319" s="17"/>
      <c r="B319" s="5"/>
      <c r="C319" s="3"/>
      <c r="D319" s="3"/>
      <c r="E319" s="16">
        <f t="shared" si="4"/>
        <v>0</v>
      </c>
    </row>
    <row r="320" spans="1:5">
      <c r="A320" s="17"/>
      <c r="B320" s="5"/>
      <c r="C320" s="3"/>
      <c r="D320" s="3"/>
      <c r="E320" s="16">
        <f t="shared" si="4"/>
        <v>0</v>
      </c>
    </row>
    <row r="321" spans="1:5">
      <c r="A321" s="17"/>
      <c r="B321" s="5"/>
      <c r="C321" s="3"/>
      <c r="D321" s="3"/>
      <c r="E321" s="16">
        <f t="shared" si="4"/>
        <v>0</v>
      </c>
    </row>
    <row r="322" spans="1:5">
      <c r="A322" s="17"/>
      <c r="B322" s="5"/>
      <c r="C322" s="3"/>
      <c r="D322" s="3"/>
      <c r="E322" s="16">
        <f t="shared" si="4"/>
        <v>0</v>
      </c>
    </row>
    <row r="323" spans="1:5">
      <c r="A323" s="17"/>
      <c r="B323" s="5"/>
      <c r="C323" s="3"/>
      <c r="D323" s="3"/>
      <c r="E323" s="16">
        <f t="shared" si="4"/>
        <v>0</v>
      </c>
    </row>
    <row r="324" spans="1:5">
      <c r="A324" s="17"/>
      <c r="B324" s="5"/>
      <c r="C324" s="3"/>
      <c r="D324" s="3"/>
      <c r="E324" s="16">
        <f t="shared" si="4"/>
        <v>0</v>
      </c>
    </row>
    <row r="325" spans="1:5">
      <c r="A325" s="17"/>
      <c r="B325" s="5"/>
      <c r="C325" s="3"/>
      <c r="D325" s="3"/>
      <c r="E325" s="16">
        <f t="shared" si="4"/>
        <v>0</v>
      </c>
    </row>
    <row r="326" spans="1:5">
      <c r="A326" s="17"/>
      <c r="B326" s="2"/>
      <c r="C326" s="3"/>
      <c r="D326" s="3"/>
      <c r="E326" s="16">
        <f t="shared" si="4"/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8"/>
  <sheetViews>
    <sheetView zoomScaleSheetLayoutView="75" workbookViewId="0">
      <selection activeCell="C3" sqref="C3"/>
    </sheetView>
  </sheetViews>
  <sheetFormatPr defaultColWidth="9.140625" defaultRowHeight="12.75"/>
  <cols>
    <col min="1" max="1" width="14.140625" style="19" customWidth="1"/>
    <col min="2" max="2" width="0" style="19" hidden="1" customWidth="1"/>
    <col min="3" max="3" width="62" style="19" customWidth="1"/>
    <col min="4" max="4" width="19.140625" style="19" customWidth="1"/>
    <col min="5" max="5" width="19.7109375" style="19" customWidth="1"/>
    <col min="6" max="6" width="17.42578125" style="19" customWidth="1"/>
    <col min="7" max="16384" width="9.140625" style="19"/>
  </cols>
  <sheetData>
    <row r="1" spans="1:6" ht="35.1" customHeight="1">
      <c r="A1" s="347" t="s">
        <v>134</v>
      </c>
      <c r="B1" s="348"/>
      <c r="C1" s="348"/>
      <c r="D1" s="348"/>
      <c r="E1" s="348"/>
      <c r="F1" s="348"/>
    </row>
    <row r="2" spans="1:6" ht="35.1" customHeight="1">
      <c r="A2" s="20" t="s">
        <v>124</v>
      </c>
      <c r="B2" s="20" t="s">
        <v>135</v>
      </c>
      <c r="C2" s="20" t="s">
        <v>136</v>
      </c>
      <c r="D2" s="20" t="s">
        <v>137</v>
      </c>
      <c r="E2" s="21" t="s">
        <v>132</v>
      </c>
      <c r="F2" s="21" t="s">
        <v>127</v>
      </c>
    </row>
    <row r="3" spans="1:6" ht="35.1" customHeight="1">
      <c r="A3" s="20"/>
      <c r="B3" s="20"/>
      <c r="C3" s="22" t="s">
        <v>128</v>
      </c>
      <c r="D3" s="20"/>
      <c r="E3" s="21"/>
      <c r="F3" s="3"/>
    </row>
    <row r="4" spans="1:6" ht="35.1" customHeight="1">
      <c r="A4" s="23"/>
      <c r="B4" s="24"/>
      <c r="C4" s="22"/>
      <c r="D4" s="92"/>
      <c r="E4" s="25"/>
      <c r="F4" s="25">
        <f t="shared" ref="F4:F71" si="0">+F3+D4-E4</f>
        <v>0</v>
      </c>
    </row>
    <row r="5" spans="1:6" ht="35.1" customHeight="1">
      <c r="A5" s="23"/>
      <c r="B5" s="24"/>
      <c r="C5" s="22"/>
      <c r="D5" s="92"/>
      <c r="E5" s="25"/>
      <c r="F5" s="25">
        <f t="shared" si="0"/>
        <v>0</v>
      </c>
    </row>
    <row r="6" spans="1:6" ht="35.1" customHeight="1">
      <c r="A6" s="23"/>
      <c r="B6" s="27"/>
      <c r="C6" s="22"/>
      <c r="D6" s="28"/>
      <c r="E6" s="25"/>
      <c r="F6" s="25">
        <f t="shared" si="0"/>
        <v>0</v>
      </c>
    </row>
    <row r="7" spans="1:6" ht="35.1" customHeight="1">
      <c r="A7" s="23"/>
      <c r="B7" s="27"/>
      <c r="C7" s="22"/>
      <c r="D7" s="28"/>
      <c r="E7" s="25"/>
      <c r="F7" s="25">
        <f t="shared" si="0"/>
        <v>0</v>
      </c>
    </row>
    <row r="8" spans="1:6" ht="35.1" customHeight="1">
      <c r="A8" s="23"/>
      <c r="B8" s="27"/>
      <c r="C8" s="22"/>
      <c r="D8" s="28"/>
      <c r="E8" s="25"/>
      <c r="F8" s="25">
        <f t="shared" si="0"/>
        <v>0</v>
      </c>
    </row>
    <row r="9" spans="1:6" ht="35.1" customHeight="1">
      <c r="A9" s="23"/>
      <c r="B9" s="27"/>
      <c r="C9" s="22"/>
      <c r="D9" s="28"/>
      <c r="E9" s="25"/>
      <c r="F9" s="25">
        <f t="shared" si="0"/>
        <v>0</v>
      </c>
    </row>
    <row r="10" spans="1:6" ht="35.1" customHeight="1">
      <c r="A10" s="23"/>
      <c r="B10" s="27"/>
      <c r="C10" s="22"/>
      <c r="D10" s="28"/>
      <c r="E10" s="25"/>
      <c r="F10" s="25">
        <f t="shared" si="0"/>
        <v>0</v>
      </c>
    </row>
    <row r="11" spans="1:6" ht="35.1" customHeight="1">
      <c r="A11" s="26"/>
      <c r="B11" s="27"/>
      <c r="C11" s="27"/>
      <c r="D11" s="28"/>
      <c r="E11" s="25"/>
      <c r="F11" s="25">
        <f t="shared" si="0"/>
        <v>0</v>
      </c>
    </row>
    <row r="12" spans="1:6" ht="35.1" customHeight="1">
      <c r="A12" s="26"/>
      <c r="B12" s="27"/>
      <c r="C12" s="27"/>
      <c r="D12" s="29"/>
      <c r="E12" s="25"/>
      <c r="F12" s="25">
        <f t="shared" si="0"/>
        <v>0</v>
      </c>
    </row>
    <row r="13" spans="1:6" ht="35.1" customHeight="1">
      <c r="A13" s="30"/>
      <c r="B13" s="31"/>
      <c r="C13" s="31"/>
      <c r="D13" s="29"/>
      <c r="E13" s="25"/>
      <c r="F13" s="25">
        <f t="shared" si="0"/>
        <v>0</v>
      </c>
    </row>
    <row r="14" spans="1:6" ht="35.1" customHeight="1">
      <c r="A14" s="32"/>
      <c r="B14" s="31"/>
      <c r="C14" s="31"/>
      <c r="D14" s="29"/>
      <c r="E14" s="25"/>
      <c r="F14" s="25">
        <f t="shared" si="0"/>
        <v>0</v>
      </c>
    </row>
    <row r="15" spans="1:6" ht="35.1" customHeight="1">
      <c r="A15" s="30"/>
      <c r="B15" s="31"/>
      <c r="C15" s="31"/>
      <c r="D15" s="90"/>
      <c r="E15" s="25"/>
      <c r="F15" s="25">
        <f t="shared" si="0"/>
        <v>0</v>
      </c>
    </row>
    <row r="16" spans="1:6" ht="35.1" customHeight="1">
      <c r="A16" s="30"/>
      <c r="B16" s="31"/>
      <c r="C16" s="31"/>
      <c r="D16" s="90"/>
      <c r="E16" s="25"/>
      <c r="F16" s="25">
        <f t="shared" si="0"/>
        <v>0</v>
      </c>
    </row>
    <row r="17" spans="1:6" ht="35.1" customHeight="1">
      <c r="A17" s="30"/>
      <c r="B17" s="31"/>
      <c r="C17" s="31"/>
      <c r="D17" s="3"/>
      <c r="E17" s="25"/>
      <c r="F17" s="25">
        <f t="shared" si="0"/>
        <v>0</v>
      </c>
    </row>
    <row r="18" spans="1:6" ht="35.1" customHeight="1">
      <c r="A18" s="30"/>
      <c r="B18" s="31"/>
      <c r="C18" s="31"/>
      <c r="D18" s="3"/>
      <c r="E18" s="25"/>
      <c r="F18" s="25">
        <f t="shared" si="0"/>
        <v>0</v>
      </c>
    </row>
    <row r="19" spans="1:6" ht="35.1" customHeight="1">
      <c r="A19" s="89"/>
      <c r="B19" s="33"/>
      <c r="C19" s="34"/>
      <c r="D19" s="3"/>
      <c r="E19" s="25"/>
      <c r="F19" s="25">
        <f t="shared" si="0"/>
        <v>0</v>
      </c>
    </row>
    <row r="20" spans="1:6" ht="35.1" customHeight="1">
      <c r="A20" s="30"/>
      <c r="B20" s="33"/>
      <c r="C20" s="34"/>
      <c r="D20" s="3"/>
      <c r="E20" s="25"/>
      <c r="F20" s="25">
        <f t="shared" si="0"/>
        <v>0</v>
      </c>
    </row>
    <row r="21" spans="1:6" ht="35.1" customHeight="1">
      <c r="A21" s="30"/>
      <c r="B21" s="33"/>
      <c r="C21" s="34"/>
      <c r="D21" s="29"/>
      <c r="E21" s="25"/>
      <c r="F21" s="25">
        <f t="shared" si="0"/>
        <v>0</v>
      </c>
    </row>
    <row r="22" spans="1:6" ht="35.1" customHeight="1">
      <c r="A22" s="30"/>
      <c r="B22" s="33"/>
      <c r="C22" s="5"/>
      <c r="D22" s="29"/>
      <c r="E22" s="25"/>
      <c r="F22" s="25">
        <f t="shared" si="0"/>
        <v>0</v>
      </c>
    </row>
    <row r="23" spans="1:6" ht="35.1" customHeight="1">
      <c r="A23" s="30"/>
      <c r="B23" s="31"/>
      <c r="C23" s="34"/>
      <c r="D23" s="29"/>
      <c r="E23" s="25"/>
      <c r="F23" s="25">
        <f t="shared" si="0"/>
        <v>0</v>
      </c>
    </row>
    <row r="24" spans="1:6" ht="35.1" customHeight="1">
      <c r="A24" s="30"/>
      <c r="B24" s="31"/>
      <c r="C24" s="31"/>
      <c r="D24" s="3"/>
      <c r="E24" s="25"/>
      <c r="F24" s="25">
        <f t="shared" si="0"/>
        <v>0</v>
      </c>
    </row>
    <row r="25" spans="1:6" ht="35.1" customHeight="1">
      <c r="A25" s="30"/>
      <c r="B25" s="27"/>
      <c r="C25" s="27"/>
      <c r="D25" s="29"/>
      <c r="E25" s="25"/>
      <c r="F25" s="25">
        <f t="shared" si="0"/>
        <v>0</v>
      </c>
    </row>
    <row r="26" spans="1:6" ht="35.1" customHeight="1">
      <c r="A26" s="30"/>
      <c r="B26" s="33"/>
      <c r="C26" s="34"/>
      <c r="D26" s="3"/>
      <c r="E26" s="25"/>
      <c r="F26" s="25">
        <f t="shared" si="0"/>
        <v>0</v>
      </c>
    </row>
    <row r="27" spans="1:6" ht="35.1" customHeight="1">
      <c r="A27" s="30"/>
      <c r="B27" s="33"/>
      <c r="C27" s="33"/>
      <c r="D27" s="3"/>
      <c r="E27" s="25"/>
      <c r="F27" s="25">
        <f t="shared" si="0"/>
        <v>0</v>
      </c>
    </row>
    <row r="28" spans="1:6" ht="35.1" customHeight="1">
      <c r="A28" s="30"/>
      <c r="B28" s="33"/>
      <c r="C28" s="33"/>
      <c r="D28" s="3"/>
      <c r="E28" s="25"/>
      <c r="F28" s="25">
        <f t="shared" si="0"/>
        <v>0</v>
      </c>
    </row>
    <row r="29" spans="1:6" ht="35.1" customHeight="1">
      <c r="A29" s="30"/>
      <c r="B29" s="33"/>
      <c r="C29" s="35"/>
      <c r="D29" s="29"/>
      <c r="E29" s="25"/>
      <c r="F29" s="25">
        <f t="shared" si="0"/>
        <v>0</v>
      </c>
    </row>
    <row r="30" spans="1:6" ht="35.1" customHeight="1">
      <c r="A30" s="30"/>
      <c r="B30" s="33"/>
      <c r="C30" s="35"/>
      <c r="D30" s="29"/>
      <c r="E30" s="25"/>
      <c r="F30" s="25">
        <f t="shared" si="0"/>
        <v>0</v>
      </c>
    </row>
    <row r="31" spans="1:6" ht="35.1" customHeight="1">
      <c r="A31" s="30"/>
      <c r="B31" s="31"/>
      <c r="C31" s="31"/>
      <c r="D31" s="29"/>
      <c r="E31" s="25"/>
      <c r="F31" s="25">
        <f t="shared" si="0"/>
        <v>0</v>
      </c>
    </row>
    <row r="32" spans="1:6" ht="35.1" customHeight="1">
      <c r="A32" s="30"/>
      <c r="B32" s="33"/>
      <c r="C32" s="35"/>
      <c r="D32" s="29"/>
      <c r="E32" s="25"/>
      <c r="F32" s="25">
        <f t="shared" si="0"/>
        <v>0</v>
      </c>
    </row>
    <row r="33" spans="1:6" ht="35.1" customHeight="1">
      <c r="A33" s="30"/>
      <c r="B33" s="33"/>
      <c r="C33" s="35"/>
      <c r="D33" s="29"/>
      <c r="E33" s="25"/>
      <c r="F33" s="25">
        <f t="shared" si="0"/>
        <v>0</v>
      </c>
    </row>
    <row r="34" spans="1:6" ht="35.1" customHeight="1">
      <c r="A34" s="4"/>
      <c r="B34" s="33"/>
      <c r="C34" s="34"/>
      <c r="D34" s="3"/>
      <c r="E34" s="25"/>
      <c r="F34" s="25">
        <f t="shared" si="0"/>
        <v>0</v>
      </c>
    </row>
    <row r="35" spans="1:6" ht="35.1" customHeight="1">
      <c r="A35" s="4"/>
      <c r="B35" s="31"/>
      <c r="C35" s="34"/>
      <c r="D35" s="29"/>
      <c r="E35" s="25"/>
      <c r="F35" s="25">
        <f t="shared" si="0"/>
        <v>0</v>
      </c>
    </row>
    <row r="36" spans="1:6" ht="35.1" customHeight="1">
      <c r="A36" s="4"/>
      <c r="B36" s="33"/>
      <c r="C36" s="34"/>
      <c r="D36" s="3"/>
      <c r="E36" s="25"/>
      <c r="F36" s="25">
        <f t="shared" si="0"/>
        <v>0</v>
      </c>
    </row>
    <row r="37" spans="1:6" ht="35.1" customHeight="1">
      <c r="A37" s="4"/>
      <c r="B37" s="33"/>
      <c r="C37" s="34"/>
      <c r="D37" s="3"/>
      <c r="E37" s="25"/>
      <c r="F37" s="25">
        <f t="shared" si="0"/>
        <v>0</v>
      </c>
    </row>
    <row r="38" spans="1:6" ht="35.1" customHeight="1">
      <c r="A38" s="4"/>
      <c r="B38" s="5"/>
      <c r="C38" s="35"/>
      <c r="D38" s="117"/>
      <c r="E38" s="25"/>
      <c r="F38" s="25">
        <f t="shared" si="0"/>
        <v>0</v>
      </c>
    </row>
    <row r="39" spans="1:6" ht="35.1" customHeight="1">
      <c r="A39" s="4"/>
      <c r="B39" s="33"/>
      <c r="C39" s="34"/>
      <c r="D39" s="3"/>
      <c r="E39" s="25"/>
      <c r="F39" s="25">
        <f t="shared" si="0"/>
        <v>0</v>
      </c>
    </row>
    <row r="40" spans="1:6" ht="35.1" customHeight="1">
      <c r="A40" s="4"/>
      <c r="B40" s="33"/>
      <c r="C40" s="34"/>
      <c r="D40" s="3"/>
      <c r="E40" s="25"/>
      <c r="F40" s="25">
        <f t="shared" si="0"/>
        <v>0</v>
      </c>
    </row>
    <row r="41" spans="1:6" ht="35.1" customHeight="1">
      <c r="A41" s="30"/>
      <c r="B41" s="33"/>
      <c r="C41" s="35"/>
      <c r="D41" s="117"/>
      <c r="E41" s="25"/>
      <c r="F41" s="25">
        <f t="shared" si="0"/>
        <v>0</v>
      </c>
    </row>
    <row r="42" spans="1:6" ht="35.1" customHeight="1">
      <c r="A42" s="30"/>
      <c r="B42" s="33"/>
      <c r="C42" s="35"/>
      <c r="D42" s="29"/>
      <c r="E42" s="25"/>
      <c r="F42" s="25">
        <f t="shared" si="0"/>
        <v>0</v>
      </c>
    </row>
    <row r="43" spans="1:6" ht="35.1" customHeight="1">
      <c r="A43" s="336"/>
      <c r="B43" s="127"/>
      <c r="C43" s="128"/>
      <c r="D43" s="117"/>
      <c r="E43" s="129"/>
      <c r="F43" s="25">
        <f t="shared" si="0"/>
        <v>0</v>
      </c>
    </row>
    <row r="44" spans="1:6" ht="35.1" customHeight="1">
      <c r="A44" s="336"/>
      <c r="B44" s="127"/>
      <c r="C44" s="128"/>
      <c r="D44" s="117"/>
      <c r="E44" s="129"/>
      <c r="F44" s="25">
        <f t="shared" si="0"/>
        <v>0</v>
      </c>
    </row>
    <row r="45" spans="1:6" ht="35.1" customHeight="1">
      <c r="A45" s="30"/>
      <c r="B45" s="33"/>
      <c r="C45" s="35"/>
      <c r="D45" s="29"/>
      <c r="E45" s="25"/>
      <c r="F45" s="25">
        <f t="shared" si="0"/>
        <v>0</v>
      </c>
    </row>
    <row r="46" spans="1:6" ht="35.1" customHeight="1">
      <c r="A46" s="30"/>
      <c r="B46" s="33"/>
      <c r="C46" s="34"/>
      <c r="D46" s="29"/>
      <c r="E46" s="25"/>
      <c r="F46" s="25">
        <f t="shared" si="0"/>
        <v>0</v>
      </c>
    </row>
    <row r="47" spans="1:6" ht="35.1" customHeight="1">
      <c r="A47" s="30"/>
      <c r="B47" s="33"/>
      <c r="C47" s="35"/>
      <c r="D47" s="29"/>
      <c r="E47" s="25"/>
      <c r="F47" s="25">
        <f t="shared" si="0"/>
        <v>0</v>
      </c>
    </row>
    <row r="48" spans="1:6" ht="35.1" customHeight="1">
      <c r="A48" s="30"/>
      <c r="B48" s="33"/>
      <c r="C48" s="35"/>
      <c r="D48" s="29"/>
      <c r="E48" s="25"/>
      <c r="F48" s="25">
        <f t="shared" si="0"/>
        <v>0</v>
      </c>
    </row>
    <row r="49" spans="1:6" ht="35.1" customHeight="1">
      <c r="A49" s="30"/>
      <c r="B49" s="33"/>
      <c r="C49" s="119"/>
      <c r="D49" s="29"/>
      <c r="E49" s="25"/>
      <c r="F49" s="25">
        <f t="shared" si="0"/>
        <v>0</v>
      </c>
    </row>
    <row r="50" spans="1:6" ht="35.1" customHeight="1">
      <c r="A50" s="30"/>
      <c r="B50" s="33"/>
      <c r="C50" s="119"/>
      <c r="D50" s="29"/>
      <c r="E50" s="25"/>
      <c r="F50" s="25">
        <f t="shared" si="0"/>
        <v>0</v>
      </c>
    </row>
    <row r="51" spans="1:6" ht="35.1" customHeight="1">
      <c r="A51" s="30"/>
      <c r="B51" s="33"/>
      <c r="C51" s="34"/>
      <c r="D51" s="29"/>
      <c r="E51" s="25"/>
      <c r="F51" s="25">
        <f t="shared" si="0"/>
        <v>0</v>
      </c>
    </row>
    <row r="52" spans="1:6" ht="35.1" customHeight="1">
      <c r="A52" s="30"/>
      <c r="B52" s="33"/>
      <c r="C52" s="37"/>
      <c r="D52" s="99"/>
      <c r="E52" s="121"/>
      <c r="F52" s="25">
        <f t="shared" si="0"/>
        <v>0</v>
      </c>
    </row>
    <row r="53" spans="1:6" ht="35.1" customHeight="1">
      <c r="A53" s="30"/>
      <c r="B53" s="33"/>
      <c r="C53" s="37"/>
      <c r="D53" s="99"/>
      <c r="E53" s="121"/>
      <c r="F53" s="25">
        <f t="shared" si="0"/>
        <v>0</v>
      </c>
    </row>
    <row r="54" spans="1:6" ht="35.1" customHeight="1">
      <c r="A54" s="30"/>
      <c r="B54" s="33"/>
      <c r="C54" s="82"/>
      <c r="D54" s="99"/>
      <c r="E54" s="99"/>
      <c r="F54" s="25">
        <f t="shared" si="0"/>
        <v>0</v>
      </c>
    </row>
    <row r="55" spans="1:6" ht="35.1" customHeight="1">
      <c r="A55" s="30"/>
      <c r="B55" s="33"/>
      <c r="C55" s="33"/>
      <c r="D55" s="99"/>
      <c r="E55" s="25"/>
      <c r="F55" s="25">
        <f t="shared" si="0"/>
        <v>0</v>
      </c>
    </row>
    <row r="56" spans="1:6" ht="35.1" customHeight="1">
      <c r="A56" s="30"/>
      <c r="B56" s="33"/>
      <c r="C56" s="33"/>
      <c r="D56" s="25"/>
      <c r="E56" s="25"/>
      <c r="F56" s="25">
        <f t="shared" si="0"/>
        <v>0</v>
      </c>
    </row>
    <row r="57" spans="1:6" ht="35.1" customHeight="1">
      <c r="A57" s="30"/>
      <c r="B57" s="33"/>
      <c r="C57" s="33"/>
      <c r="D57" s="25"/>
      <c r="E57" s="25"/>
      <c r="F57" s="25">
        <f t="shared" si="0"/>
        <v>0</v>
      </c>
    </row>
    <row r="58" spans="1:6" ht="35.1" customHeight="1">
      <c r="A58" s="30"/>
      <c r="B58" s="33"/>
      <c r="C58" s="33"/>
      <c r="D58" s="29"/>
      <c r="E58" s="25"/>
      <c r="F58" s="25">
        <f t="shared" si="0"/>
        <v>0</v>
      </c>
    </row>
    <row r="59" spans="1:6" ht="35.1" customHeight="1">
      <c r="A59" s="30"/>
      <c r="B59" s="33"/>
      <c r="C59" s="5"/>
      <c r="D59" s="25"/>
      <c r="E59" s="25"/>
      <c r="F59" s="25">
        <f t="shared" si="0"/>
        <v>0</v>
      </c>
    </row>
    <row r="60" spans="1:6" ht="35.1" customHeight="1">
      <c r="A60" s="30"/>
      <c r="B60" s="33"/>
      <c r="C60" s="33"/>
      <c r="D60" s="41"/>
      <c r="E60" s="25"/>
      <c r="F60" s="25">
        <f t="shared" si="0"/>
        <v>0</v>
      </c>
    </row>
    <row r="61" spans="1:6" ht="35.1" customHeight="1">
      <c r="A61" s="30"/>
      <c r="B61" s="33"/>
      <c r="C61" s="33"/>
      <c r="D61" s="41"/>
      <c r="E61" s="25"/>
      <c r="F61" s="25">
        <f t="shared" si="0"/>
        <v>0</v>
      </c>
    </row>
    <row r="62" spans="1:6" ht="35.1" customHeight="1">
      <c r="A62" s="30"/>
      <c r="B62" s="33"/>
      <c r="C62" s="33"/>
      <c r="D62" s="41"/>
      <c r="E62" s="25"/>
      <c r="F62" s="25">
        <f t="shared" si="0"/>
        <v>0</v>
      </c>
    </row>
    <row r="63" spans="1:6" ht="35.1" customHeight="1">
      <c r="A63" s="30"/>
      <c r="B63" s="33"/>
      <c r="C63" s="33"/>
      <c r="D63" s="85"/>
      <c r="E63" s="25"/>
      <c r="F63" s="25">
        <f t="shared" si="0"/>
        <v>0</v>
      </c>
    </row>
    <row r="64" spans="1:6" ht="35.1" customHeight="1">
      <c r="A64" s="30"/>
      <c r="B64" s="31"/>
      <c r="C64" s="31"/>
      <c r="D64" s="41"/>
      <c r="E64" s="25"/>
      <c r="F64" s="25">
        <f t="shared" si="0"/>
        <v>0</v>
      </c>
    </row>
    <row r="65" spans="1:6" ht="35.1" customHeight="1">
      <c r="A65" s="30"/>
      <c r="B65" s="31"/>
      <c r="C65" s="34"/>
      <c r="D65" s="29"/>
      <c r="E65" s="25"/>
      <c r="F65" s="25">
        <f t="shared" si="0"/>
        <v>0</v>
      </c>
    </row>
    <row r="66" spans="1:6" ht="35.1" customHeight="1">
      <c r="A66" s="30"/>
      <c r="B66" s="31"/>
      <c r="C66" s="34"/>
      <c r="D66" s="120"/>
      <c r="E66" s="25"/>
      <c r="F66" s="25">
        <f t="shared" si="0"/>
        <v>0</v>
      </c>
    </row>
    <row r="67" spans="1:6" ht="35.1" customHeight="1">
      <c r="A67" s="30"/>
      <c r="B67" s="27"/>
      <c r="C67" s="27"/>
      <c r="D67" s="85"/>
      <c r="E67" s="25"/>
      <c r="F67" s="25">
        <f t="shared" si="0"/>
        <v>0</v>
      </c>
    </row>
    <row r="68" spans="1:6" ht="35.1" customHeight="1">
      <c r="A68" s="30"/>
      <c r="B68" s="27"/>
      <c r="C68" s="27"/>
      <c r="D68" s="85"/>
      <c r="E68" s="25"/>
      <c r="F68" s="25">
        <f t="shared" si="0"/>
        <v>0</v>
      </c>
    </row>
    <row r="69" spans="1:6" ht="35.1" customHeight="1">
      <c r="A69" s="30"/>
      <c r="B69" s="27"/>
      <c r="C69" s="27"/>
      <c r="D69" s="29"/>
      <c r="E69" s="25"/>
      <c r="F69" s="25">
        <f t="shared" si="0"/>
        <v>0</v>
      </c>
    </row>
    <row r="70" spans="1:6" ht="35.1" customHeight="1">
      <c r="A70" s="30"/>
      <c r="B70" s="33"/>
      <c r="C70" s="33"/>
      <c r="D70" s="29"/>
      <c r="E70" s="25"/>
      <c r="F70" s="25">
        <f t="shared" si="0"/>
        <v>0</v>
      </c>
    </row>
    <row r="71" spans="1:6" ht="35.1" customHeight="1">
      <c r="A71" s="30"/>
      <c r="B71" s="33"/>
      <c r="C71" s="5"/>
      <c r="D71" s="29"/>
      <c r="E71" s="25"/>
      <c r="F71" s="25">
        <f t="shared" si="0"/>
        <v>0</v>
      </c>
    </row>
    <row r="72" spans="1:6" ht="35.1" customHeight="1">
      <c r="A72" s="30"/>
      <c r="B72" s="33"/>
      <c r="C72" s="33"/>
      <c r="D72" s="29"/>
      <c r="E72" s="25"/>
      <c r="F72" s="25">
        <f t="shared" ref="F72:F135" si="1">+F71+D72-E72</f>
        <v>0</v>
      </c>
    </row>
    <row r="73" spans="1:6" ht="35.1" customHeight="1">
      <c r="A73" s="30"/>
      <c r="B73" s="33"/>
      <c r="C73" s="33"/>
      <c r="D73" s="29"/>
      <c r="E73" s="25"/>
      <c r="F73" s="25">
        <f t="shared" si="1"/>
        <v>0</v>
      </c>
    </row>
    <row r="74" spans="1:6" ht="35.1" customHeight="1">
      <c r="A74" s="30"/>
      <c r="B74" s="33"/>
      <c r="C74" s="33"/>
      <c r="D74" s="124"/>
      <c r="E74" s="25"/>
      <c r="F74" s="25">
        <f t="shared" si="1"/>
        <v>0</v>
      </c>
    </row>
    <row r="75" spans="1:6" ht="35.1" customHeight="1">
      <c r="A75" s="30"/>
      <c r="B75" s="33"/>
      <c r="C75" s="33"/>
      <c r="D75" s="29"/>
      <c r="E75" s="25"/>
      <c r="F75" s="25">
        <f t="shared" si="1"/>
        <v>0</v>
      </c>
    </row>
    <row r="76" spans="1:6" ht="35.1" customHeight="1">
      <c r="A76" s="30"/>
      <c r="B76" s="33"/>
      <c r="C76" s="33"/>
      <c r="D76" s="120"/>
      <c r="E76" s="25"/>
      <c r="F76" s="25">
        <f t="shared" si="1"/>
        <v>0</v>
      </c>
    </row>
    <row r="77" spans="1:6" ht="35.1" customHeight="1">
      <c r="A77" s="30"/>
      <c r="B77" s="33"/>
      <c r="C77" s="33"/>
      <c r="D77" s="124"/>
      <c r="E77" s="25"/>
      <c r="F77" s="25">
        <f t="shared" si="1"/>
        <v>0</v>
      </c>
    </row>
    <row r="78" spans="1:6" ht="35.1" customHeight="1">
      <c r="A78" s="30"/>
      <c r="B78" s="33"/>
      <c r="C78" s="33"/>
      <c r="D78" s="29"/>
      <c r="E78" s="25"/>
      <c r="F78" s="25">
        <f t="shared" si="1"/>
        <v>0</v>
      </c>
    </row>
    <row r="79" spans="1:6" ht="35.1" customHeight="1">
      <c r="A79" s="30"/>
      <c r="B79" s="33"/>
      <c r="C79" s="33"/>
      <c r="D79" s="29"/>
      <c r="E79" s="25"/>
      <c r="F79" s="25">
        <f t="shared" si="1"/>
        <v>0</v>
      </c>
    </row>
    <row r="80" spans="1:6" ht="35.1" customHeight="1">
      <c r="A80" s="30"/>
      <c r="B80" s="33"/>
      <c r="C80" s="33"/>
      <c r="D80" s="29"/>
      <c r="E80" s="25"/>
      <c r="F80" s="25">
        <f t="shared" si="1"/>
        <v>0</v>
      </c>
    </row>
    <row r="81" spans="1:6" ht="35.1" customHeight="1">
      <c r="A81" s="30"/>
      <c r="B81" s="33"/>
      <c r="C81" s="33"/>
      <c r="D81" s="29"/>
      <c r="E81" s="25"/>
      <c r="F81" s="25">
        <f t="shared" si="1"/>
        <v>0</v>
      </c>
    </row>
    <row r="82" spans="1:6" ht="35.1" customHeight="1">
      <c r="A82" s="30"/>
      <c r="B82" s="33"/>
      <c r="C82" s="33"/>
      <c r="D82" s="29"/>
      <c r="E82" s="25"/>
      <c r="F82" s="25">
        <f t="shared" si="1"/>
        <v>0</v>
      </c>
    </row>
    <row r="83" spans="1:6" ht="35.1" customHeight="1">
      <c r="A83" s="30"/>
      <c r="B83" s="33"/>
      <c r="C83" s="33"/>
      <c r="D83" s="29"/>
      <c r="E83" s="25"/>
      <c r="F83" s="25">
        <f t="shared" si="1"/>
        <v>0</v>
      </c>
    </row>
    <row r="84" spans="1:6" ht="35.1" customHeight="1">
      <c r="A84" s="30"/>
      <c r="B84" s="33"/>
      <c r="C84" s="104"/>
      <c r="D84" s="29"/>
      <c r="E84" s="25"/>
      <c r="F84" s="25">
        <f t="shared" si="1"/>
        <v>0</v>
      </c>
    </row>
    <row r="85" spans="1:6" ht="35.1" customHeight="1">
      <c r="A85" s="30"/>
      <c r="B85" s="33"/>
      <c r="C85" s="104"/>
      <c r="D85" s="85"/>
      <c r="E85" s="25"/>
      <c r="F85" s="25">
        <f t="shared" si="1"/>
        <v>0</v>
      </c>
    </row>
    <row r="86" spans="1:6" ht="35.1" customHeight="1">
      <c r="A86" s="30"/>
      <c r="B86" s="33"/>
      <c r="C86" s="33"/>
      <c r="D86" s="85"/>
      <c r="E86" s="25"/>
      <c r="F86" s="25">
        <f t="shared" si="1"/>
        <v>0</v>
      </c>
    </row>
    <row r="87" spans="1:6" ht="35.1" customHeight="1">
      <c r="A87" s="30"/>
      <c r="B87" s="33"/>
      <c r="C87" s="33"/>
      <c r="D87" s="41"/>
      <c r="E87" s="25"/>
      <c r="F87" s="25">
        <f t="shared" si="1"/>
        <v>0</v>
      </c>
    </row>
    <row r="88" spans="1:6" ht="35.1" customHeight="1">
      <c r="A88" s="30"/>
      <c r="B88" s="33"/>
      <c r="C88" s="33"/>
      <c r="D88" s="102"/>
      <c r="E88" s="25"/>
      <c r="F88" s="25">
        <f t="shared" si="1"/>
        <v>0</v>
      </c>
    </row>
    <row r="89" spans="1:6" ht="35.1" customHeight="1">
      <c r="A89" s="30"/>
      <c r="B89" s="33"/>
      <c r="C89" s="33"/>
      <c r="D89" s="102"/>
      <c r="E89" s="25"/>
      <c r="F89" s="25">
        <f t="shared" si="1"/>
        <v>0</v>
      </c>
    </row>
    <row r="90" spans="1:6" ht="35.1" customHeight="1">
      <c r="A90" s="30"/>
      <c r="B90" s="33"/>
      <c r="C90" s="33"/>
      <c r="D90" s="29"/>
      <c r="E90" s="25"/>
      <c r="F90" s="25">
        <f t="shared" si="1"/>
        <v>0</v>
      </c>
    </row>
    <row r="91" spans="1:6" ht="35.1" customHeight="1">
      <c r="A91" s="30"/>
      <c r="B91" s="33"/>
      <c r="C91" s="33"/>
      <c r="D91" s="29"/>
      <c r="E91" s="25"/>
      <c r="F91" s="25">
        <f t="shared" si="1"/>
        <v>0</v>
      </c>
    </row>
    <row r="92" spans="1:6" ht="35.1" customHeight="1">
      <c r="A92" s="30"/>
      <c r="B92" s="33"/>
      <c r="C92" s="33"/>
      <c r="D92" s="29"/>
      <c r="E92" s="25"/>
      <c r="F92" s="25">
        <f t="shared" si="1"/>
        <v>0</v>
      </c>
    </row>
    <row r="93" spans="1:6" ht="35.1" customHeight="1">
      <c r="A93" s="30"/>
      <c r="B93" s="33"/>
      <c r="C93" s="33"/>
      <c r="D93" s="29"/>
      <c r="E93" s="25"/>
      <c r="F93" s="25">
        <f t="shared" si="1"/>
        <v>0</v>
      </c>
    </row>
    <row r="94" spans="1:6" ht="35.1" customHeight="1">
      <c r="A94" s="30"/>
      <c r="B94" s="33"/>
      <c r="C94" s="33"/>
      <c r="D94" s="29"/>
      <c r="E94" s="25"/>
      <c r="F94" s="25">
        <f t="shared" si="1"/>
        <v>0</v>
      </c>
    </row>
    <row r="95" spans="1:6" ht="35.1" customHeight="1">
      <c r="A95" s="30"/>
      <c r="B95" s="33"/>
      <c r="C95" s="33"/>
      <c r="D95" s="120"/>
      <c r="E95" s="25"/>
      <c r="F95" s="25">
        <f t="shared" si="1"/>
        <v>0</v>
      </c>
    </row>
    <row r="96" spans="1:6" ht="35.1" customHeight="1">
      <c r="A96" s="30"/>
      <c r="B96" s="33"/>
      <c r="C96" s="33"/>
      <c r="D96" s="120"/>
      <c r="E96" s="25"/>
      <c r="F96" s="25">
        <f t="shared" si="1"/>
        <v>0</v>
      </c>
    </row>
    <row r="97" spans="1:6" ht="35.1" customHeight="1">
      <c r="A97" s="30"/>
      <c r="B97" s="33"/>
      <c r="C97" s="33"/>
      <c r="D97" s="85"/>
      <c r="E97" s="25"/>
      <c r="F97" s="25">
        <f t="shared" si="1"/>
        <v>0</v>
      </c>
    </row>
    <row r="98" spans="1:6" ht="35.1" customHeight="1">
      <c r="A98" s="30"/>
      <c r="B98" s="33"/>
      <c r="C98" s="33"/>
      <c r="D98" s="85"/>
      <c r="E98" s="25"/>
      <c r="F98" s="25">
        <f t="shared" si="1"/>
        <v>0</v>
      </c>
    </row>
    <row r="99" spans="1:6" ht="35.1" customHeight="1">
      <c r="A99" s="30"/>
      <c r="B99" s="33"/>
      <c r="C99" s="33"/>
      <c r="D99" s="85"/>
      <c r="E99" s="25"/>
      <c r="F99" s="25">
        <f t="shared" si="1"/>
        <v>0</v>
      </c>
    </row>
    <row r="100" spans="1:6" ht="35.1" customHeight="1">
      <c r="A100" s="30"/>
      <c r="B100" s="33"/>
      <c r="C100" s="33"/>
      <c r="D100" s="85"/>
      <c r="E100" s="25"/>
      <c r="F100" s="25">
        <f t="shared" si="1"/>
        <v>0</v>
      </c>
    </row>
    <row r="101" spans="1:6" ht="35.1" customHeight="1">
      <c r="A101" s="30"/>
      <c r="B101" s="33"/>
      <c r="C101" s="33"/>
      <c r="D101" s="41"/>
      <c r="E101" s="25"/>
      <c r="F101" s="25">
        <f t="shared" si="1"/>
        <v>0</v>
      </c>
    </row>
    <row r="102" spans="1:6" ht="35.1" customHeight="1">
      <c r="A102" s="30"/>
      <c r="B102" s="33"/>
      <c r="C102" s="104"/>
      <c r="D102" s="85"/>
      <c r="E102" s="25"/>
      <c r="F102" s="25">
        <f t="shared" si="1"/>
        <v>0</v>
      </c>
    </row>
    <row r="103" spans="1:6" ht="35.1" customHeight="1">
      <c r="A103" s="30"/>
      <c r="B103" s="33"/>
      <c r="C103" s="104"/>
      <c r="D103" s="102"/>
      <c r="E103" s="25"/>
      <c r="F103" s="25">
        <f t="shared" si="1"/>
        <v>0</v>
      </c>
    </row>
    <row r="104" spans="1:6" ht="35.1" customHeight="1">
      <c r="A104" s="30"/>
      <c r="B104" s="33"/>
      <c r="C104" s="33"/>
      <c r="D104" s="29"/>
      <c r="E104" s="25"/>
      <c r="F104" s="25">
        <f t="shared" si="1"/>
        <v>0</v>
      </c>
    </row>
    <row r="105" spans="1:6" ht="35.1" customHeight="1">
      <c r="A105" s="30"/>
      <c r="B105" s="33"/>
      <c r="C105" s="33"/>
      <c r="D105" s="29"/>
      <c r="E105" s="25"/>
      <c r="F105" s="25">
        <f t="shared" si="1"/>
        <v>0</v>
      </c>
    </row>
    <row r="106" spans="1:6" ht="35.1" customHeight="1">
      <c r="A106" s="30"/>
      <c r="B106" s="33"/>
      <c r="C106" s="104"/>
      <c r="D106" s="29"/>
      <c r="E106" s="25"/>
      <c r="F106" s="25">
        <f t="shared" si="1"/>
        <v>0</v>
      </c>
    </row>
    <row r="107" spans="1:6" ht="35.1" customHeight="1">
      <c r="A107" s="30"/>
      <c r="B107" s="33"/>
      <c r="C107" s="104"/>
      <c r="D107" s="29"/>
      <c r="E107" s="25"/>
      <c r="F107" s="25">
        <f t="shared" si="1"/>
        <v>0</v>
      </c>
    </row>
    <row r="108" spans="1:6" ht="35.1" customHeight="1">
      <c r="A108" s="30"/>
      <c r="B108" s="33"/>
      <c r="C108" s="33"/>
      <c r="D108" s="85"/>
      <c r="E108" s="25"/>
      <c r="F108" s="25">
        <f t="shared" si="1"/>
        <v>0</v>
      </c>
    </row>
    <row r="109" spans="1:6" ht="35.1" customHeight="1">
      <c r="A109" s="30"/>
      <c r="B109" s="33"/>
      <c r="C109" s="107"/>
      <c r="D109" s="85"/>
      <c r="E109" s="108"/>
      <c r="F109" s="25">
        <f t="shared" si="1"/>
        <v>0</v>
      </c>
    </row>
    <row r="110" spans="1:6" ht="35.1" customHeight="1">
      <c r="A110" s="30"/>
      <c r="B110" s="33"/>
      <c r="C110" s="107"/>
      <c r="D110" s="85"/>
      <c r="E110" s="108"/>
      <c r="F110" s="25">
        <f t="shared" si="1"/>
        <v>0</v>
      </c>
    </row>
    <row r="111" spans="1:6" ht="35.1" customHeight="1">
      <c r="A111" s="30"/>
      <c r="B111" s="33"/>
      <c r="C111" s="107"/>
      <c r="D111" s="85"/>
      <c r="E111" s="108"/>
      <c r="F111" s="25">
        <f t="shared" si="1"/>
        <v>0</v>
      </c>
    </row>
    <row r="112" spans="1:6" ht="35.1" customHeight="1">
      <c r="A112" s="30"/>
      <c r="B112" s="33"/>
      <c r="C112" s="107"/>
      <c r="D112" s="85"/>
      <c r="E112" s="108"/>
      <c r="F112" s="25">
        <f t="shared" si="1"/>
        <v>0</v>
      </c>
    </row>
    <row r="113" spans="1:6" ht="35.1" customHeight="1">
      <c r="A113" s="30"/>
      <c r="B113" s="33"/>
      <c r="C113" s="107"/>
      <c r="D113" s="85"/>
      <c r="E113" s="108"/>
      <c r="F113" s="25">
        <f t="shared" si="1"/>
        <v>0</v>
      </c>
    </row>
    <row r="114" spans="1:6" ht="35.1" customHeight="1">
      <c r="A114" s="30"/>
      <c r="B114" s="33"/>
      <c r="C114" s="107"/>
      <c r="D114" s="85"/>
      <c r="E114" s="108"/>
      <c r="F114" s="25">
        <f t="shared" si="1"/>
        <v>0</v>
      </c>
    </row>
    <row r="115" spans="1:6" ht="35.1" customHeight="1">
      <c r="A115" s="30"/>
      <c r="B115" s="33"/>
      <c r="C115" s="107"/>
      <c r="D115" s="85"/>
      <c r="E115" s="108"/>
      <c r="F115" s="25">
        <f t="shared" si="1"/>
        <v>0</v>
      </c>
    </row>
    <row r="116" spans="1:6" ht="35.1" customHeight="1">
      <c r="A116" s="30"/>
      <c r="B116" s="33"/>
      <c r="C116" s="109"/>
      <c r="D116" s="85"/>
      <c r="E116" s="108"/>
      <c r="F116" s="25">
        <f t="shared" si="1"/>
        <v>0</v>
      </c>
    </row>
    <row r="117" spans="1:6" ht="35.1" customHeight="1">
      <c r="A117" s="30"/>
      <c r="B117" s="33"/>
      <c r="C117" s="109"/>
      <c r="D117" s="85"/>
      <c r="E117" s="108"/>
      <c r="F117" s="25">
        <f t="shared" si="1"/>
        <v>0</v>
      </c>
    </row>
    <row r="118" spans="1:6" ht="35.1" customHeight="1">
      <c r="A118" s="30"/>
      <c r="B118" s="33"/>
      <c r="C118" s="107"/>
      <c r="D118" s="85"/>
      <c r="E118" s="108"/>
      <c r="F118" s="25">
        <f t="shared" si="1"/>
        <v>0</v>
      </c>
    </row>
    <row r="119" spans="1:6" ht="35.1" customHeight="1">
      <c r="A119" s="30"/>
      <c r="B119" s="33"/>
      <c r="C119" s="109"/>
      <c r="D119" s="85"/>
      <c r="E119" s="108"/>
      <c r="F119" s="25">
        <f t="shared" si="1"/>
        <v>0</v>
      </c>
    </row>
    <row r="120" spans="1:6" ht="35.1" customHeight="1">
      <c r="A120" s="30"/>
      <c r="B120" s="33"/>
      <c r="C120" s="109"/>
      <c r="D120" s="85"/>
      <c r="E120" s="108"/>
      <c r="F120" s="25">
        <f t="shared" si="1"/>
        <v>0</v>
      </c>
    </row>
    <row r="121" spans="1:6" ht="35.1" customHeight="1">
      <c r="A121" s="30"/>
      <c r="B121" s="33"/>
      <c r="C121" s="107"/>
      <c r="D121" s="85"/>
      <c r="E121" s="108"/>
      <c r="F121" s="25">
        <f t="shared" si="1"/>
        <v>0</v>
      </c>
    </row>
    <row r="122" spans="1:6" ht="35.1" customHeight="1">
      <c r="A122" s="30"/>
      <c r="B122" s="33"/>
      <c r="C122" s="107"/>
      <c r="D122" s="85"/>
      <c r="E122" s="108"/>
      <c r="F122" s="25">
        <f t="shared" si="1"/>
        <v>0</v>
      </c>
    </row>
    <row r="123" spans="1:6" ht="35.1" customHeight="1">
      <c r="A123" s="30"/>
      <c r="B123" s="33"/>
      <c r="C123" s="109"/>
      <c r="D123" s="85"/>
      <c r="E123" s="108"/>
      <c r="F123" s="25">
        <f t="shared" si="1"/>
        <v>0</v>
      </c>
    </row>
    <row r="124" spans="1:6" ht="18.75" customHeight="1">
      <c r="A124" s="30"/>
      <c r="B124" s="33"/>
      <c r="C124" s="107"/>
      <c r="D124" s="85"/>
      <c r="E124" s="108"/>
      <c r="F124" s="25">
        <f t="shared" si="1"/>
        <v>0</v>
      </c>
    </row>
    <row r="125" spans="1:6" ht="35.1" customHeight="1">
      <c r="A125" s="30"/>
      <c r="B125" s="33"/>
      <c r="C125" s="107"/>
      <c r="D125" s="85"/>
      <c r="E125" s="108"/>
      <c r="F125" s="25">
        <f t="shared" si="1"/>
        <v>0</v>
      </c>
    </row>
    <row r="126" spans="1:6" ht="35.1" customHeight="1">
      <c r="A126" s="30"/>
      <c r="B126" s="33"/>
      <c r="C126" s="107"/>
      <c r="D126" s="85"/>
      <c r="E126" s="108"/>
      <c r="F126" s="25">
        <f t="shared" si="1"/>
        <v>0</v>
      </c>
    </row>
    <row r="127" spans="1:6" ht="35.1" customHeight="1">
      <c r="A127" s="30"/>
      <c r="B127" s="33"/>
      <c r="C127" s="33"/>
      <c r="D127" s="102"/>
      <c r="E127" s="25"/>
      <c r="F127" s="25">
        <f t="shared" si="1"/>
        <v>0</v>
      </c>
    </row>
    <row r="128" spans="1:6" ht="35.1" customHeight="1">
      <c r="A128" s="30"/>
      <c r="B128" s="33"/>
      <c r="C128" s="35"/>
      <c r="D128" s="85"/>
      <c r="E128" s="25"/>
      <c r="F128" s="25">
        <f t="shared" si="1"/>
        <v>0</v>
      </c>
    </row>
    <row r="129" spans="1:6" ht="35.1" customHeight="1">
      <c r="A129" s="30"/>
      <c r="B129" s="33"/>
      <c r="C129" s="110"/>
      <c r="D129" s="85"/>
      <c r="E129" s="108"/>
      <c r="F129" s="25">
        <f t="shared" si="1"/>
        <v>0</v>
      </c>
    </row>
    <row r="130" spans="1:6" ht="35.1" customHeight="1">
      <c r="A130" s="30"/>
      <c r="B130" s="33"/>
      <c r="C130" s="110"/>
      <c r="D130" s="85"/>
      <c r="E130" s="108"/>
      <c r="F130" s="25">
        <f t="shared" si="1"/>
        <v>0</v>
      </c>
    </row>
    <row r="131" spans="1:6" ht="35.1" customHeight="1">
      <c r="A131" s="30"/>
      <c r="B131" s="33"/>
      <c r="C131" s="110"/>
      <c r="D131" s="85"/>
      <c r="E131" s="108"/>
      <c r="F131" s="25">
        <f t="shared" si="1"/>
        <v>0</v>
      </c>
    </row>
    <row r="132" spans="1:6" ht="35.1" customHeight="1">
      <c r="A132" s="30"/>
      <c r="B132" s="33"/>
      <c r="C132" s="110"/>
      <c r="D132" s="85"/>
      <c r="E132" s="108"/>
      <c r="F132" s="25">
        <f t="shared" si="1"/>
        <v>0</v>
      </c>
    </row>
    <row r="133" spans="1:6" ht="35.1" customHeight="1">
      <c r="A133" s="30"/>
      <c r="B133" s="33"/>
      <c r="C133" s="110"/>
      <c r="D133" s="85"/>
      <c r="E133" s="108"/>
      <c r="F133" s="25">
        <f t="shared" si="1"/>
        <v>0</v>
      </c>
    </row>
    <row r="134" spans="1:6" ht="35.1" customHeight="1">
      <c r="A134" s="30"/>
      <c r="B134" s="33"/>
      <c r="C134" s="110"/>
      <c r="D134" s="85"/>
      <c r="E134" s="108"/>
      <c r="F134" s="25">
        <f t="shared" si="1"/>
        <v>0</v>
      </c>
    </row>
    <row r="135" spans="1:6" ht="35.1" customHeight="1">
      <c r="A135" s="30"/>
      <c r="B135" s="33"/>
      <c r="C135" s="110"/>
      <c r="D135" s="85"/>
      <c r="E135" s="108"/>
      <c r="F135" s="25">
        <f t="shared" si="1"/>
        <v>0</v>
      </c>
    </row>
    <row r="136" spans="1:6" ht="35.1" customHeight="1">
      <c r="A136" s="30"/>
      <c r="B136" s="36"/>
      <c r="C136" s="111"/>
      <c r="D136" s="112"/>
      <c r="E136" s="108"/>
      <c r="F136" s="25">
        <f t="shared" ref="F136:F186" si="2">+F135+D136-E136</f>
        <v>0</v>
      </c>
    </row>
    <row r="137" spans="1:6" ht="35.1" customHeight="1">
      <c r="A137" s="30"/>
      <c r="B137" s="33"/>
      <c r="C137" s="110"/>
      <c r="D137" s="85"/>
      <c r="E137" s="108"/>
      <c r="F137" s="25">
        <f t="shared" si="2"/>
        <v>0</v>
      </c>
    </row>
    <row r="138" spans="1:6" ht="35.1" customHeight="1">
      <c r="A138" s="30"/>
      <c r="B138" s="36"/>
      <c r="C138" s="111"/>
      <c r="D138" s="112"/>
      <c r="E138" s="108"/>
      <c r="F138" s="25">
        <f t="shared" si="2"/>
        <v>0</v>
      </c>
    </row>
    <row r="139" spans="1:6" ht="33" customHeight="1">
      <c r="A139" s="30"/>
      <c r="B139" s="33"/>
      <c r="C139" s="110"/>
      <c r="D139" s="85"/>
      <c r="E139" s="108"/>
      <c r="F139" s="25">
        <f t="shared" si="2"/>
        <v>0</v>
      </c>
    </row>
    <row r="140" spans="1:6" ht="21" customHeight="1">
      <c r="A140" s="30"/>
      <c r="B140" s="36"/>
      <c r="C140" s="111"/>
      <c r="D140" s="112"/>
      <c r="E140" s="108"/>
      <c r="F140" s="25">
        <f t="shared" si="2"/>
        <v>0</v>
      </c>
    </row>
    <row r="141" spans="1:6" ht="21" customHeight="1">
      <c r="A141" s="30"/>
      <c r="B141" s="33"/>
      <c r="C141" s="110"/>
      <c r="D141" s="85"/>
      <c r="E141" s="108"/>
      <c r="F141" s="25">
        <f t="shared" si="2"/>
        <v>0</v>
      </c>
    </row>
    <row r="142" spans="1:6" ht="21" customHeight="1">
      <c r="A142" s="30"/>
      <c r="B142" s="36"/>
      <c r="C142" s="111"/>
      <c r="D142" s="112"/>
      <c r="E142" s="108"/>
      <c r="F142" s="25">
        <f t="shared" si="2"/>
        <v>0</v>
      </c>
    </row>
    <row r="143" spans="1:6" ht="21" customHeight="1">
      <c r="A143" s="30"/>
      <c r="B143" s="33"/>
      <c r="C143" s="110"/>
      <c r="D143" s="85"/>
      <c r="E143" s="108"/>
      <c r="F143" s="25">
        <f t="shared" si="2"/>
        <v>0</v>
      </c>
    </row>
    <row r="144" spans="1:6" ht="24" customHeight="1">
      <c r="A144" s="30"/>
      <c r="B144" s="36"/>
      <c r="C144" s="111"/>
      <c r="D144" s="112"/>
      <c r="E144" s="108"/>
      <c r="F144" s="25">
        <f t="shared" si="2"/>
        <v>0</v>
      </c>
    </row>
    <row r="145" spans="1:6" ht="29.25" customHeight="1">
      <c r="A145" s="30"/>
      <c r="B145" s="33"/>
      <c r="C145" s="110"/>
      <c r="D145" s="85"/>
      <c r="E145" s="108"/>
      <c r="F145" s="25">
        <f t="shared" si="2"/>
        <v>0</v>
      </c>
    </row>
    <row r="146" spans="1:6" ht="23.25" customHeight="1">
      <c r="A146" s="30"/>
      <c r="B146" s="36"/>
      <c r="C146" s="111"/>
      <c r="D146" s="112"/>
      <c r="E146" s="108"/>
      <c r="F146" s="25">
        <f t="shared" si="2"/>
        <v>0</v>
      </c>
    </row>
    <row r="147" spans="1:6" ht="27.75" customHeight="1">
      <c r="A147" s="30"/>
      <c r="B147" s="33"/>
      <c r="C147" s="110"/>
      <c r="D147" s="85"/>
      <c r="E147" s="108"/>
      <c r="F147" s="25">
        <f t="shared" si="2"/>
        <v>0</v>
      </c>
    </row>
    <row r="148" spans="1:6" ht="27.75" customHeight="1">
      <c r="A148" s="30"/>
      <c r="B148" s="36"/>
      <c r="C148" s="111"/>
      <c r="D148" s="112"/>
      <c r="E148" s="108"/>
      <c r="F148" s="25">
        <f t="shared" si="2"/>
        <v>0</v>
      </c>
    </row>
    <row r="149" spans="1:6" ht="26.25" customHeight="1">
      <c r="A149" s="30"/>
      <c r="B149" s="33"/>
      <c r="C149" s="110"/>
      <c r="D149" s="85"/>
      <c r="E149" s="108"/>
      <c r="F149" s="25">
        <f t="shared" si="2"/>
        <v>0</v>
      </c>
    </row>
    <row r="150" spans="1:6" ht="21" customHeight="1">
      <c r="A150" s="30"/>
      <c r="B150" s="36"/>
      <c r="C150" s="111"/>
      <c r="D150" s="112"/>
      <c r="E150" s="108"/>
      <c r="F150" s="25">
        <f t="shared" si="2"/>
        <v>0</v>
      </c>
    </row>
    <row r="151" spans="1:6" ht="21" customHeight="1">
      <c r="A151" s="30"/>
      <c r="B151" s="33"/>
      <c r="C151" s="110"/>
      <c r="D151" s="85"/>
      <c r="E151" s="108"/>
      <c r="F151" s="25">
        <f t="shared" si="2"/>
        <v>0</v>
      </c>
    </row>
    <row r="152" spans="1:6" ht="18" customHeight="1">
      <c r="A152" s="30"/>
      <c r="B152" s="36"/>
      <c r="C152" s="111"/>
      <c r="D152" s="112"/>
      <c r="E152" s="108"/>
      <c r="F152" s="25">
        <f t="shared" si="2"/>
        <v>0</v>
      </c>
    </row>
    <row r="153" spans="1:6" ht="20.25" customHeight="1">
      <c r="A153" s="30"/>
      <c r="B153" s="33"/>
      <c r="C153" s="110"/>
      <c r="D153" s="85"/>
      <c r="E153" s="108"/>
      <c r="F153" s="25">
        <f t="shared" si="2"/>
        <v>0</v>
      </c>
    </row>
    <row r="154" spans="1:6" ht="18.75" customHeight="1">
      <c r="A154" s="30"/>
      <c r="B154" s="36"/>
      <c r="C154" s="111"/>
      <c r="D154" s="112"/>
      <c r="E154" s="108"/>
      <c r="F154" s="25">
        <f t="shared" si="2"/>
        <v>0</v>
      </c>
    </row>
    <row r="155" spans="1:6" ht="23.25" customHeight="1">
      <c r="A155" s="30"/>
      <c r="B155" s="33"/>
      <c r="C155" s="110"/>
      <c r="D155" s="85"/>
      <c r="E155" s="108"/>
      <c r="F155" s="25">
        <f t="shared" si="2"/>
        <v>0</v>
      </c>
    </row>
    <row r="156" spans="1:6" ht="18.75" customHeight="1">
      <c r="A156" s="30"/>
      <c r="B156" s="36"/>
      <c r="C156" s="111"/>
      <c r="D156" s="112"/>
      <c r="E156" s="108"/>
      <c r="F156" s="25">
        <f t="shared" si="2"/>
        <v>0</v>
      </c>
    </row>
    <row r="157" spans="1:6" ht="20.25" customHeight="1">
      <c r="A157" s="30"/>
      <c r="B157" s="33"/>
      <c r="C157" s="110"/>
      <c r="D157" s="85"/>
      <c r="E157" s="108"/>
      <c r="F157" s="25">
        <f t="shared" si="2"/>
        <v>0</v>
      </c>
    </row>
    <row r="158" spans="1:6" ht="23.25" customHeight="1">
      <c r="A158" s="30"/>
      <c r="B158" s="36"/>
      <c r="C158" s="111"/>
      <c r="D158" s="112"/>
      <c r="E158" s="108"/>
      <c r="F158" s="25">
        <f t="shared" si="2"/>
        <v>0</v>
      </c>
    </row>
    <row r="159" spans="1:6" ht="18" customHeight="1">
      <c r="A159" s="30"/>
      <c r="B159" s="33"/>
      <c r="C159" s="110"/>
      <c r="D159" s="85"/>
      <c r="E159" s="108"/>
      <c r="F159" s="25">
        <f t="shared" si="2"/>
        <v>0</v>
      </c>
    </row>
    <row r="160" spans="1:6" ht="21.75" customHeight="1">
      <c r="A160" s="30"/>
      <c r="B160" s="36"/>
      <c r="C160" s="111"/>
      <c r="D160" s="112"/>
      <c r="E160" s="108"/>
      <c r="F160" s="25">
        <f t="shared" si="2"/>
        <v>0</v>
      </c>
    </row>
    <row r="161" spans="1:6" ht="18" customHeight="1">
      <c r="A161" s="30"/>
      <c r="B161" s="33"/>
      <c r="C161" s="110"/>
      <c r="D161" s="85"/>
      <c r="E161" s="108"/>
      <c r="F161" s="25">
        <f t="shared" si="2"/>
        <v>0</v>
      </c>
    </row>
    <row r="162" spans="1:6" ht="18" customHeight="1">
      <c r="A162" s="30"/>
      <c r="B162" s="36"/>
      <c r="C162" s="111"/>
      <c r="D162" s="112"/>
      <c r="E162" s="108"/>
      <c r="F162" s="25">
        <f t="shared" si="2"/>
        <v>0</v>
      </c>
    </row>
    <row r="163" spans="1:6" ht="18" customHeight="1">
      <c r="A163" s="30"/>
      <c r="B163" s="33"/>
      <c r="C163" s="110"/>
      <c r="D163" s="85"/>
      <c r="E163" s="108"/>
      <c r="F163" s="25">
        <f t="shared" si="2"/>
        <v>0</v>
      </c>
    </row>
    <row r="164" spans="1:6" ht="15.75">
      <c r="A164" s="30"/>
      <c r="B164" s="36"/>
      <c r="C164" s="111"/>
      <c r="D164" s="112"/>
      <c r="E164" s="108"/>
      <c r="F164" s="25">
        <f t="shared" si="2"/>
        <v>0</v>
      </c>
    </row>
    <row r="165" spans="1:6" ht="20.25" customHeight="1">
      <c r="A165" s="30"/>
      <c r="B165" s="33"/>
      <c r="C165" s="110"/>
      <c r="D165" s="85"/>
      <c r="E165" s="108"/>
      <c r="F165" s="25">
        <f t="shared" si="2"/>
        <v>0</v>
      </c>
    </row>
    <row r="166" spans="1:6" ht="18.75" customHeight="1">
      <c r="A166" s="30"/>
      <c r="B166" s="36"/>
      <c r="C166" s="111"/>
      <c r="D166" s="112"/>
      <c r="E166" s="108"/>
      <c r="F166" s="25">
        <f t="shared" si="2"/>
        <v>0</v>
      </c>
    </row>
    <row r="167" spans="1:6" ht="15.75" customHeight="1">
      <c r="A167" s="30"/>
      <c r="B167" s="33"/>
      <c r="C167" s="110"/>
      <c r="D167" s="85"/>
      <c r="E167" s="108"/>
      <c r="F167" s="25">
        <f t="shared" si="2"/>
        <v>0</v>
      </c>
    </row>
    <row r="168" spans="1:6" ht="22.5" customHeight="1">
      <c r="A168" s="30"/>
      <c r="B168" s="36"/>
      <c r="C168" s="111"/>
      <c r="D168" s="112"/>
      <c r="E168" s="108"/>
      <c r="F168" s="25">
        <f t="shared" si="2"/>
        <v>0</v>
      </c>
    </row>
    <row r="169" spans="1:6" ht="19.5" customHeight="1">
      <c r="A169" s="30"/>
      <c r="B169" s="33"/>
      <c r="C169" s="110"/>
      <c r="D169" s="85"/>
      <c r="E169" s="108"/>
      <c r="F169" s="25">
        <f t="shared" si="2"/>
        <v>0</v>
      </c>
    </row>
    <row r="170" spans="1:6" ht="18" customHeight="1">
      <c r="A170" s="30"/>
      <c r="B170" s="36"/>
      <c r="C170" s="111"/>
      <c r="D170" s="112"/>
      <c r="E170" s="108"/>
      <c r="F170" s="25">
        <f t="shared" si="2"/>
        <v>0</v>
      </c>
    </row>
    <row r="171" spans="1:6" ht="17.25" customHeight="1">
      <c r="A171" s="30"/>
      <c r="B171" s="33"/>
      <c r="C171" s="110"/>
      <c r="D171" s="85"/>
      <c r="E171" s="108"/>
      <c r="F171" s="25">
        <f t="shared" si="2"/>
        <v>0</v>
      </c>
    </row>
    <row r="172" spans="1:6" ht="21.75" customHeight="1">
      <c r="A172" s="30"/>
      <c r="B172" s="36"/>
      <c r="C172" s="111"/>
      <c r="D172" s="112"/>
      <c r="E172" s="108"/>
      <c r="F172" s="25">
        <f t="shared" si="2"/>
        <v>0</v>
      </c>
    </row>
    <row r="173" spans="1:6" ht="20.25" customHeight="1">
      <c r="A173" s="30"/>
      <c r="B173" s="33"/>
      <c r="C173" s="110"/>
      <c r="D173" s="85"/>
      <c r="E173" s="108"/>
      <c r="F173" s="25">
        <f t="shared" si="2"/>
        <v>0</v>
      </c>
    </row>
    <row r="174" spans="1:6" ht="20.25" customHeight="1">
      <c r="A174" s="30"/>
      <c r="B174" s="36"/>
      <c r="C174" s="111"/>
      <c r="D174" s="112"/>
      <c r="E174" s="108"/>
      <c r="F174" s="25">
        <f t="shared" si="2"/>
        <v>0</v>
      </c>
    </row>
    <row r="175" spans="1:6" ht="20.25" customHeight="1">
      <c r="A175" s="30"/>
      <c r="B175" s="33"/>
      <c r="C175" s="110"/>
      <c r="D175" s="85"/>
      <c r="E175" s="108"/>
      <c r="F175" s="25">
        <f t="shared" si="2"/>
        <v>0</v>
      </c>
    </row>
    <row r="176" spans="1:6" ht="20.25" customHeight="1">
      <c r="A176" s="30"/>
      <c r="B176" s="36"/>
      <c r="C176" s="111"/>
      <c r="D176" s="112"/>
      <c r="E176" s="108"/>
      <c r="F176" s="25">
        <f t="shared" si="2"/>
        <v>0</v>
      </c>
    </row>
    <row r="177" spans="1:6" ht="20.25" customHeight="1">
      <c r="A177" s="30"/>
      <c r="B177" s="33"/>
      <c r="C177" s="110"/>
      <c r="D177" s="85"/>
      <c r="E177" s="108"/>
      <c r="F177" s="25">
        <f t="shared" si="2"/>
        <v>0</v>
      </c>
    </row>
    <row r="178" spans="1:6" ht="21.75" customHeight="1">
      <c r="A178" s="30"/>
      <c r="B178" s="36"/>
      <c r="C178" s="111"/>
      <c r="D178" s="112"/>
      <c r="E178" s="108"/>
      <c r="F178" s="25">
        <f t="shared" si="2"/>
        <v>0</v>
      </c>
    </row>
    <row r="179" spans="1:6" ht="23.25" customHeight="1">
      <c r="A179" s="30"/>
      <c r="B179" s="33"/>
      <c r="C179" s="110"/>
      <c r="D179" s="85"/>
      <c r="E179" s="108"/>
      <c r="F179" s="25">
        <f t="shared" si="2"/>
        <v>0</v>
      </c>
    </row>
    <row r="180" spans="1:6" ht="21" customHeight="1">
      <c r="A180" s="30"/>
      <c r="B180" s="36"/>
      <c r="C180" s="111"/>
      <c r="D180" s="112"/>
      <c r="E180" s="108"/>
      <c r="F180" s="25">
        <f t="shared" si="2"/>
        <v>0</v>
      </c>
    </row>
    <row r="181" spans="1:6" ht="15">
      <c r="A181" s="30"/>
      <c r="B181" s="33"/>
      <c r="C181" s="110"/>
      <c r="D181" s="85"/>
      <c r="E181" s="108"/>
      <c r="F181" s="25">
        <f t="shared" si="2"/>
        <v>0</v>
      </c>
    </row>
    <row r="182" spans="1:6" ht="15.75">
      <c r="A182" s="30"/>
      <c r="B182" s="36"/>
      <c r="C182" s="111"/>
      <c r="D182" s="112"/>
      <c r="E182" s="108"/>
      <c r="F182" s="25">
        <f t="shared" si="2"/>
        <v>0</v>
      </c>
    </row>
    <row r="183" spans="1:6" ht="15">
      <c r="A183" s="30"/>
      <c r="B183" s="33"/>
      <c r="C183" s="110"/>
      <c r="D183" s="85"/>
      <c r="E183" s="108"/>
      <c r="F183" s="25">
        <f t="shared" si="2"/>
        <v>0</v>
      </c>
    </row>
    <row r="184" spans="1:6" ht="15.75">
      <c r="A184" s="30"/>
      <c r="B184" s="36"/>
      <c r="C184" s="111"/>
      <c r="D184" s="112"/>
      <c r="E184" s="108"/>
      <c r="F184" s="25">
        <f t="shared" si="2"/>
        <v>0</v>
      </c>
    </row>
    <row r="185" spans="1:6" ht="15">
      <c r="A185" s="30"/>
      <c r="B185" s="33"/>
      <c r="C185" s="110"/>
      <c r="D185" s="85"/>
      <c r="E185" s="108"/>
      <c r="F185" s="25">
        <f t="shared" si="2"/>
        <v>0</v>
      </c>
    </row>
    <row r="186" spans="1:6" ht="15.75">
      <c r="A186" s="30"/>
      <c r="B186" s="36"/>
      <c r="C186" s="111"/>
      <c r="D186" s="112"/>
      <c r="E186" s="108"/>
      <c r="F186" s="25">
        <f t="shared" si="2"/>
        <v>0</v>
      </c>
    </row>
    <row r="187" spans="1:6">
      <c r="A187" s="38"/>
      <c r="B187" s="38"/>
      <c r="C187" s="38"/>
      <c r="D187" s="38"/>
    </row>
    <row r="188" spans="1:6">
      <c r="A188" s="38"/>
      <c r="B188" s="38"/>
      <c r="C188" s="38"/>
      <c r="D188" s="38"/>
    </row>
    <row r="189" spans="1:6" ht="14.25">
      <c r="A189" s="39"/>
      <c r="B189" s="39"/>
      <c r="C189" s="39"/>
      <c r="D189" s="40"/>
    </row>
    <row r="190" spans="1:6" ht="14.25">
      <c r="A190" s="39"/>
      <c r="B190" s="39"/>
      <c r="C190" s="39"/>
      <c r="D190" s="39"/>
    </row>
    <row r="191" spans="1:6" ht="14.25">
      <c r="A191" s="39"/>
      <c r="B191" s="39"/>
      <c r="C191" s="39"/>
      <c r="D191" s="39"/>
    </row>
    <row r="192" spans="1:6" ht="14.25">
      <c r="A192" s="39"/>
      <c r="B192" s="39"/>
      <c r="C192" s="39"/>
      <c r="D192" s="39"/>
    </row>
    <row r="238" spans="11:11">
      <c r="K238" s="123" t="s">
        <v>138</v>
      </c>
    </row>
  </sheetData>
  <mergeCells count="1">
    <mergeCell ref="A1:F1"/>
  </mergeCells>
  <phoneticPr fontId="12" type="noConversion"/>
  <pageMargins left="0.75" right="0.75" top="0.57013888888888886" bottom="1" header="0.51180555555555551" footer="0.51180555555555551"/>
  <pageSetup scale="39" firstPageNumber="0" orientation="portrait" horizontalDpi="300" verticalDpi="300"/>
  <headerFooter alignWithMargins="0"/>
  <rowBreaks count="1" manualBreakCount="1">
    <brk id="1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79"/>
  <sheetViews>
    <sheetView zoomScaleNormal="100" workbookViewId="0">
      <pane xSplit="2" ySplit="4" topLeftCell="C27" activePane="bottomRight" state="frozen"/>
      <selection pane="bottomRight" activeCell="D35" sqref="D35"/>
      <selection pane="bottomLeft" activeCell="K209" sqref="F198:K209"/>
      <selection pane="topRight" activeCell="K209" sqref="F198:K209"/>
    </sheetView>
  </sheetViews>
  <sheetFormatPr defaultColWidth="10.85546875" defaultRowHeight="15"/>
  <cols>
    <col min="1" max="1" width="16.42578125" style="139" customWidth="1"/>
    <col min="2" max="2" width="56.7109375" style="139" customWidth="1"/>
    <col min="3" max="4" width="18.28515625" style="139" customWidth="1"/>
    <col min="5" max="19" width="17" style="139" customWidth="1"/>
    <col min="20" max="20" width="12.28515625" style="139" customWidth="1"/>
    <col min="21" max="16384" width="10.85546875" style="139"/>
  </cols>
  <sheetData>
    <row r="1" spans="1:20" ht="39.75" customHeight="1">
      <c r="A1" s="349" t="s">
        <v>139</v>
      </c>
      <c r="B1" s="349"/>
      <c r="C1" s="349"/>
      <c r="D1" s="349"/>
      <c r="E1" s="349"/>
      <c r="F1" s="349"/>
      <c r="G1" s="349"/>
      <c r="H1" s="349"/>
      <c r="I1" s="349"/>
    </row>
    <row r="2" spans="1:20" ht="9" customHeight="1">
      <c r="D2" s="165"/>
    </row>
    <row r="3" spans="1:20" ht="15.75">
      <c r="B3" s="158" t="s">
        <v>140</v>
      </c>
      <c r="C3" s="159">
        <f>SUM(C479:S479)</f>
        <v>0</v>
      </c>
      <c r="M3" s="160"/>
    </row>
    <row r="4" spans="1:20" ht="47.25">
      <c r="A4" s="143" t="s">
        <v>124</v>
      </c>
      <c r="B4" s="143" t="s">
        <v>0</v>
      </c>
      <c r="C4" s="143" t="s">
        <v>141</v>
      </c>
      <c r="D4" s="143" t="s">
        <v>142</v>
      </c>
      <c r="E4" s="143" t="s">
        <v>143</v>
      </c>
      <c r="F4" s="143" t="s">
        <v>144</v>
      </c>
      <c r="G4" s="143" t="s">
        <v>145</v>
      </c>
      <c r="H4" s="143" t="s">
        <v>146</v>
      </c>
      <c r="I4" s="143" t="s">
        <v>147</v>
      </c>
      <c r="J4" s="143" t="s">
        <v>148</v>
      </c>
      <c r="K4" s="143" t="s">
        <v>149</v>
      </c>
      <c r="L4" s="143" t="s">
        <v>150</v>
      </c>
      <c r="M4" s="143" t="s">
        <v>151</v>
      </c>
      <c r="N4" s="143" t="s">
        <v>152</v>
      </c>
      <c r="O4" s="143" t="s">
        <v>153</v>
      </c>
      <c r="P4" s="143" t="s">
        <v>154</v>
      </c>
      <c r="Q4" s="143" t="s">
        <v>155</v>
      </c>
      <c r="R4" s="143" t="s">
        <v>156</v>
      </c>
      <c r="S4" s="143" t="s">
        <v>157</v>
      </c>
    </row>
    <row r="5" spans="1:20">
      <c r="A5" s="137">
        <v>41755</v>
      </c>
      <c r="B5" s="138" t="s">
        <v>158</v>
      </c>
      <c r="C5" s="145"/>
      <c r="D5" s="145"/>
      <c r="E5" s="136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60"/>
    </row>
    <row r="6" spans="1:20">
      <c r="A6" s="137"/>
      <c r="B6" s="138"/>
      <c r="C6" s="145"/>
      <c r="D6" s="145"/>
      <c r="E6" s="136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60"/>
    </row>
    <row r="7" spans="1:20">
      <c r="A7" s="137"/>
      <c r="B7" s="138"/>
      <c r="C7" s="145"/>
      <c r="D7" s="145"/>
      <c r="E7" s="136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60"/>
    </row>
    <row r="8" spans="1:20">
      <c r="A8" s="137"/>
      <c r="B8" s="138"/>
      <c r="C8" s="145"/>
      <c r="D8" s="145"/>
      <c r="E8" s="136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60"/>
    </row>
    <row r="9" spans="1:20">
      <c r="A9" s="137"/>
      <c r="B9" s="138"/>
      <c r="C9" s="145"/>
      <c r="D9" s="145"/>
      <c r="E9" s="136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60"/>
    </row>
    <row r="10" spans="1:20">
      <c r="A10" s="137"/>
      <c r="B10" s="138" t="s">
        <v>159</v>
      </c>
      <c r="C10" s="145"/>
      <c r="D10" s="145"/>
      <c r="E10" s="136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60"/>
    </row>
    <row r="11" spans="1:20">
      <c r="A11" s="137"/>
      <c r="B11" s="138"/>
      <c r="C11" s="145"/>
      <c r="D11" s="145"/>
      <c r="E11" s="136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60"/>
    </row>
    <row r="12" spans="1:20">
      <c r="A12" s="137"/>
      <c r="B12" s="138"/>
      <c r="C12" s="145"/>
      <c r="D12" s="145"/>
      <c r="E12" s="136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60"/>
    </row>
    <row r="13" spans="1:20">
      <c r="A13" s="137"/>
      <c r="B13" s="138"/>
      <c r="C13" s="145"/>
      <c r="D13" s="145"/>
      <c r="E13" s="136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60"/>
    </row>
    <row r="14" spans="1:20">
      <c r="A14" s="137"/>
      <c r="B14" s="138"/>
      <c r="C14" s="145"/>
      <c r="D14" s="145"/>
      <c r="E14" s="136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60"/>
    </row>
    <row r="15" spans="1:20">
      <c r="A15" s="137"/>
      <c r="B15" s="138"/>
      <c r="C15" s="145"/>
      <c r="D15" s="145"/>
      <c r="E15" s="136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60"/>
    </row>
    <row r="16" spans="1:20">
      <c r="A16" s="137"/>
      <c r="B16" s="138"/>
      <c r="C16" s="145"/>
      <c r="D16" s="145"/>
      <c r="E16" s="136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60"/>
    </row>
    <row r="17" spans="1:20">
      <c r="A17" s="137"/>
      <c r="B17" s="138"/>
      <c r="C17" s="145"/>
      <c r="D17" s="145"/>
      <c r="E17" s="136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60"/>
    </row>
    <row r="18" spans="1:20">
      <c r="A18" s="137"/>
      <c r="B18" s="138"/>
      <c r="C18" s="145"/>
      <c r="D18" s="145"/>
      <c r="E18" s="136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60"/>
    </row>
    <row r="19" spans="1:20">
      <c r="A19" s="137"/>
      <c r="B19" s="138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60"/>
    </row>
    <row r="20" spans="1:20">
      <c r="A20" s="137"/>
      <c r="B20" s="138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60"/>
    </row>
    <row r="21" spans="1:20">
      <c r="A21" s="137"/>
      <c r="B21" s="138"/>
      <c r="C21" s="145"/>
      <c r="D21" s="145"/>
      <c r="E21" s="145"/>
      <c r="F21" s="145"/>
      <c r="G21" s="136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60"/>
    </row>
    <row r="22" spans="1:20">
      <c r="A22" s="137"/>
      <c r="B22" s="138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60"/>
    </row>
    <row r="23" spans="1:20">
      <c r="A23" s="137"/>
      <c r="B23" s="138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60"/>
    </row>
    <row r="24" spans="1:20">
      <c r="A24" s="137"/>
      <c r="B24" s="138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60"/>
    </row>
    <row r="25" spans="1:20">
      <c r="A25" s="137"/>
      <c r="B25" s="138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60"/>
    </row>
    <row r="26" spans="1:20">
      <c r="A26" s="137"/>
      <c r="B26" s="138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60"/>
    </row>
    <row r="27" spans="1:20">
      <c r="A27" s="137"/>
      <c r="B27" s="138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60"/>
    </row>
    <row r="28" spans="1:20">
      <c r="A28" s="137"/>
      <c r="B28" s="138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60"/>
    </row>
    <row r="29" spans="1:20">
      <c r="A29" s="137"/>
      <c r="B29" s="138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60"/>
    </row>
    <row r="30" spans="1:20">
      <c r="A30" s="137"/>
      <c r="B30" s="138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60"/>
    </row>
    <row r="31" spans="1:20">
      <c r="A31" s="137"/>
      <c r="B31" s="138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60"/>
    </row>
    <row r="32" spans="1:20">
      <c r="A32" s="137"/>
      <c r="B32" s="138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60"/>
    </row>
    <row r="33" spans="1:20">
      <c r="A33" s="137"/>
      <c r="B33" s="138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60"/>
    </row>
    <row r="34" spans="1:20">
      <c r="A34" s="137"/>
      <c r="B34" s="138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60"/>
    </row>
    <row r="35" spans="1:20">
      <c r="A35" s="137"/>
      <c r="B35" s="138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60"/>
    </row>
    <row r="36" spans="1:20">
      <c r="A36" s="137"/>
      <c r="B36" s="138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60"/>
    </row>
    <row r="37" spans="1:20">
      <c r="A37" s="137"/>
      <c r="B37" s="138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60"/>
    </row>
    <row r="38" spans="1:20">
      <c r="A38" s="137"/>
      <c r="B38" s="138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60"/>
    </row>
    <row r="39" spans="1:20">
      <c r="A39" s="137"/>
      <c r="B39" s="138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60"/>
    </row>
    <row r="40" spans="1:20">
      <c r="A40" s="137"/>
      <c r="B40" s="138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60"/>
    </row>
    <row r="41" spans="1:20">
      <c r="A41" s="137"/>
      <c r="B41" s="138"/>
      <c r="C41" s="145"/>
      <c r="D41" s="145"/>
      <c r="E41" s="145"/>
      <c r="F41" s="145"/>
      <c r="G41" s="136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60"/>
    </row>
    <row r="42" spans="1:20">
      <c r="A42" s="137"/>
      <c r="B42" s="138"/>
      <c r="C42" s="145"/>
      <c r="D42" s="145"/>
      <c r="E42" s="145"/>
      <c r="F42" s="145"/>
      <c r="G42" s="145"/>
      <c r="H42" s="145"/>
      <c r="I42" s="145"/>
      <c r="J42" s="145"/>
      <c r="K42" s="136"/>
      <c r="L42" s="145"/>
      <c r="M42" s="145"/>
      <c r="N42" s="145"/>
      <c r="O42" s="145"/>
      <c r="P42" s="145"/>
      <c r="Q42" s="145"/>
      <c r="R42" s="145"/>
      <c r="S42" s="145"/>
      <c r="T42" s="160"/>
    </row>
    <row r="43" spans="1:20">
      <c r="A43" s="137"/>
      <c r="B43" s="138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60"/>
    </row>
    <row r="44" spans="1:20">
      <c r="A44" s="137"/>
      <c r="B44" s="138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60"/>
    </row>
    <row r="45" spans="1:20">
      <c r="A45" s="137"/>
      <c r="B45" s="138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60"/>
    </row>
    <row r="46" spans="1:20">
      <c r="A46" s="137"/>
      <c r="B46" s="138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60"/>
    </row>
    <row r="47" spans="1:20">
      <c r="A47" s="166"/>
      <c r="B47" s="138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60"/>
    </row>
    <row r="48" spans="1:20">
      <c r="A48" s="166"/>
      <c r="B48" s="138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60"/>
    </row>
    <row r="49" spans="1:20">
      <c r="A49" s="137"/>
      <c r="B49" s="138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60"/>
    </row>
    <row r="50" spans="1:20">
      <c r="A50" s="135"/>
      <c r="B50" s="138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60"/>
    </row>
    <row r="51" spans="1:20">
      <c r="A51" s="137"/>
      <c r="B51" s="138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60"/>
    </row>
    <row r="52" spans="1:20">
      <c r="A52" s="137"/>
      <c r="B52" s="138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60"/>
    </row>
    <row r="53" spans="1:20">
      <c r="A53" s="137"/>
      <c r="B53" s="138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60"/>
    </row>
    <row r="54" spans="1:20">
      <c r="A54" s="135"/>
      <c r="B54" s="138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60"/>
    </row>
    <row r="55" spans="1:20">
      <c r="A55" s="137"/>
      <c r="B55" s="138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60"/>
    </row>
    <row r="56" spans="1:20">
      <c r="A56" s="137"/>
      <c r="B56" s="138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60"/>
    </row>
    <row r="57" spans="1:20">
      <c r="A57" s="137"/>
      <c r="B57" s="138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60"/>
    </row>
    <row r="58" spans="1:20">
      <c r="A58" s="137"/>
      <c r="B58" s="138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60"/>
    </row>
    <row r="59" spans="1:20">
      <c r="A59" s="137"/>
      <c r="B59" s="138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60"/>
    </row>
    <row r="60" spans="1:20">
      <c r="A60" s="137"/>
      <c r="B60" s="138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60"/>
    </row>
    <row r="61" spans="1:20">
      <c r="A61" s="137"/>
      <c r="B61" s="138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60"/>
    </row>
    <row r="62" spans="1:20">
      <c r="A62" s="137"/>
      <c r="B62" s="138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60"/>
    </row>
    <row r="63" spans="1:20">
      <c r="A63" s="137"/>
      <c r="B63" s="138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60"/>
    </row>
    <row r="64" spans="1:20">
      <c r="A64" s="137"/>
      <c r="B64" s="138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60"/>
    </row>
    <row r="65" spans="1:20">
      <c r="A65" s="137"/>
      <c r="B65" s="138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60"/>
    </row>
    <row r="66" spans="1:20">
      <c r="A66" s="135"/>
      <c r="B66" s="138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60"/>
    </row>
    <row r="67" spans="1:20">
      <c r="A67" s="135"/>
      <c r="B67" s="138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60"/>
    </row>
    <row r="68" spans="1:20">
      <c r="A68" s="135"/>
      <c r="B68" s="138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60"/>
    </row>
    <row r="69" spans="1:20">
      <c r="A69" s="137"/>
      <c r="B69" s="138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60"/>
    </row>
    <row r="70" spans="1:20">
      <c r="A70" s="135"/>
      <c r="B70" s="138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60"/>
    </row>
    <row r="71" spans="1:20">
      <c r="A71" s="137"/>
      <c r="B71" s="138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60"/>
    </row>
    <row r="72" spans="1:20">
      <c r="A72" s="137"/>
      <c r="B72" s="138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60"/>
    </row>
    <row r="73" spans="1:20">
      <c r="A73" s="137"/>
      <c r="B73" s="138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60"/>
    </row>
    <row r="74" spans="1:20">
      <c r="A74" s="137"/>
      <c r="B74" s="138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60"/>
    </row>
    <row r="75" spans="1:20">
      <c r="A75" s="137"/>
      <c r="B75" s="138"/>
      <c r="C75" s="145"/>
      <c r="D75" s="145"/>
      <c r="E75" s="145"/>
      <c r="F75" s="145"/>
      <c r="G75" s="136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60"/>
    </row>
    <row r="76" spans="1:20">
      <c r="A76" s="137"/>
      <c r="B76" s="138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60"/>
    </row>
    <row r="77" spans="1:20">
      <c r="A77" s="137"/>
      <c r="B77" s="138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60"/>
    </row>
    <row r="78" spans="1:20">
      <c r="A78" s="137"/>
      <c r="B78" s="138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60"/>
    </row>
    <row r="79" spans="1:20">
      <c r="A79" s="137"/>
      <c r="B79" s="167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60"/>
    </row>
    <row r="80" spans="1:20">
      <c r="A80" s="137"/>
      <c r="B80" s="138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60"/>
    </row>
    <row r="81" spans="1:20">
      <c r="A81" s="137"/>
      <c r="B81" s="138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60"/>
    </row>
    <row r="82" spans="1:20">
      <c r="A82" s="135"/>
      <c r="B82" s="138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60"/>
    </row>
    <row r="83" spans="1:20">
      <c r="A83" s="137"/>
      <c r="B83" s="138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60"/>
    </row>
    <row r="84" spans="1:20">
      <c r="A84" s="137"/>
      <c r="B84" s="138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60"/>
    </row>
    <row r="85" spans="1:20">
      <c r="A85" s="137"/>
      <c r="B85" s="138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60"/>
    </row>
    <row r="86" spans="1:20">
      <c r="A86" s="137"/>
      <c r="B86" s="138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60"/>
    </row>
    <row r="87" spans="1:20">
      <c r="A87" s="135"/>
      <c r="B87" s="138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60"/>
    </row>
    <row r="88" spans="1:20">
      <c r="A88" s="135"/>
      <c r="B88" s="138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60"/>
    </row>
    <row r="89" spans="1:20">
      <c r="A89" s="135"/>
      <c r="B89" s="138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60"/>
    </row>
    <row r="90" spans="1:20">
      <c r="A90" s="137"/>
      <c r="B90" s="138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60"/>
    </row>
    <row r="91" spans="1:20">
      <c r="A91" s="137"/>
      <c r="B91" s="138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60"/>
    </row>
    <row r="92" spans="1:20">
      <c r="A92" s="137"/>
      <c r="B92" s="138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60"/>
    </row>
    <row r="93" spans="1:20">
      <c r="A93" s="137"/>
      <c r="B93" s="138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60"/>
    </row>
    <row r="94" spans="1:20">
      <c r="A94" s="137"/>
      <c r="B94" s="138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60"/>
    </row>
    <row r="95" spans="1:20">
      <c r="A95" s="137"/>
      <c r="B95" s="138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60"/>
    </row>
    <row r="96" spans="1:20">
      <c r="A96" s="137"/>
      <c r="B96" s="138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60"/>
    </row>
    <row r="97" spans="1:20">
      <c r="A97" s="137"/>
      <c r="B97" s="138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60"/>
    </row>
    <row r="98" spans="1:20">
      <c r="A98" s="137"/>
      <c r="B98" s="138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60"/>
    </row>
    <row r="99" spans="1:20">
      <c r="A99" s="137"/>
      <c r="B99" s="138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60"/>
    </row>
    <row r="100" spans="1:20">
      <c r="A100" s="137"/>
      <c r="B100" s="138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60"/>
    </row>
    <row r="101" spans="1:20">
      <c r="A101" s="137"/>
      <c r="B101" s="138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60"/>
    </row>
    <row r="102" spans="1:20">
      <c r="A102" s="137"/>
      <c r="B102" s="138"/>
      <c r="C102" s="145"/>
      <c r="D102" s="145"/>
      <c r="E102" s="145"/>
      <c r="F102" s="136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60"/>
    </row>
    <row r="103" spans="1:20">
      <c r="A103" s="137"/>
      <c r="B103" s="138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60"/>
    </row>
    <row r="104" spans="1:20">
      <c r="A104" s="137"/>
      <c r="B104" s="138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60"/>
    </row>
    <row r="105" spans="1:20">
      <c r="A105" s="137"/>
      <c r="B105" s="138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60"/>
    </row>
    <row r="106" spans="1:20">
      <c r="A106" s="137"/>
      <c r="B106" s="138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60"/>
    </row>
    <row r="107" spans="1:20">
      <c r="A107" s="137"/>
      <c r="B107" s="138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60"/>
    </row>
    <row r="108" spans="1:20">
      <c r="A108" s="137"/>
      <c r="B108" s="138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60"/>
    </row>
    <row r="109" spans="1:20">
      <c r="A109" s="137"/>
      <c r="B109" s="138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60"/>
    </row>
    <row r="110" spans="1:20">
      <c r="A110" s="137"/>
      <c r="B110" s="138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60"/>
    </row>
    <row r="111" spans="1:20">
      <c r="A111" s="135"/>
      <c r="B111" s="138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60"/>
    </row>
    <row r="112" spans="1:20">
      <c r="A112" s="137"/>
      <c r="B112" s="138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60"/>
    </row>
    <row r="113" spans="1:20">
      <c r="A113" s="137"/>
      <c r="B113" s="138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60"/>
    </row>
    <row r="114" spans="1:20">
      <c r="A114" s="137"/>
      <c r="B114" s="138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60"/>
    </row>
    <row r="115" spans="1:20">
      <c r="A115" s="137"/>
      <c r="B115" s="138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68"/>
    </row>
    <row r="116" spans="1:20">
      <c r="A116" s="135"/>
      <c r="B116" s="167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68"/>
    </row>
    <row r="117" spans="1:20">
      <c r="A117" s="137"/>
      <c r="B117" s="138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68"/>
    </row>
    <row r="118" spans="1:20">
      <c r="A118" s="137"/>
      <c r="B118" s="138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68"/>
    </row>
    <row r="119" spans="1:20">
      <c r="A119" s="137"/>
      <c r="B119" s="138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68"/>
    </row>
    <row r="120" spans="1:20">
      <c r="A120" s="135"/>
      <c r="B120" s="138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68"/>
    </row>
    <row r="121" spans="1:20">
      <c r="A121" s="137"/>
      <c r="B121" s="138"/>
      <c r="C121" s="145"/>
      <c r="D121" s="145"/>
      <c r="E121" s="136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68"/>
    </row>
    <row r="122" spans="1:20">
      <c r="A122" s="137"/>
      <c r="B122" s="138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68"/>
    </row>
    <row r="123" spans="1:20">
      <c r="A123" s="137"/>
      <c r="B123" s="138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68"/>
    </row>
    <row r="124" spans="1:20">
      <c r="A124" s="137"/>
      <c r="B124" s="138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68"/>
    </row>
    <row r="125" spans="1:20">
      <c r="A125" s="137"/>
      <c r="B125" s="138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68"/>
    </row>
    <row r="126" spans="1:20">
      <c r="A126" s="137"/>
      <c r="B126" s="138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68"/>
    </row>
    <row r="127" spans="1:20">
      <c r="A127" s="137"/>
      <c r="B127" s="138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68"/>
    </row>
    <row r="128" spans="1:20">
      <c r="A128" s="137"/>
      <c r="B128" s="138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68"/>
    </row>
    <row r="129" spans="1:20">
      <c r="A129" s="137"/>
      <c r="B129" s="138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68"/>
    </row>
    <row r="130" spans="1:20">
      <c r="A130" s="135"/>
      <c r="B130" s="138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68"/>
    </row>
    <row r="131" spans="1:20">
      <c r="A131" s="137"/>
      <c r="B131" s="138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68"/>
    </row>
    <row r="132" spans="1:20">
      <c r="A132" s="135"/>
      <c r="B132" s="138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68"/>
    </row>
    <row r="133" spans="1:20">
      <c r="A133" s="135"/>
      <c r="B133" s="138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68"/>
    </row>
    <row r="134" spans="1:20">
      <c r="A134" s="137"/>
      <c r="B134" s="138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68"/>
    </row>
    <row r="135" spans="1:20">
      <c r="A135" s="137"/>
      <c r="B135" s="138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68"/>
    </row>
    <row r="136" spans="1:20">
      <c r="A136" s="137"/>
      <c r="B136" s="138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</row>
    <row r="137" spans="1:20">
      <c r="A137" s="137"/>
      <c r="B137" s="138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</row>
    <row r="138" spans="1:20">
      <c r="A138" s="137"/>
      <c r="B138" s="138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60"/>
    </row>
    <row r="139" spans="1:20">
      <c r="A139" s="137"/>
      <c r="B139" s="138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60"/>
    </row>
    <row r="140" spans="1:20">
      <c r="A140" s="137"/>
      <c r="B140" s="138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60"/>
    </row>
    <row r="141" spans="1:20">
      <c r="A141" s="137"/>
      <c r="B141" s="138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60"/>
    </row>
    <row r="142" spans="1:20">
      <c r="A142" s="137"/>
      <c r="B142" s="138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60"/>
    </row>
    <row r="143" spans="1:20">
      <c r="A143" s="137"/>
      <c r="B143" s="138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60"/>
    </row>
    <row r="144" spans="1:20">
      <c r="A144" s="137"/>
      <c r="B144" s="138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60"/>
    </row>
    <row r="145" spans="1:20">
      <c r="A145" s="137"/>
      <c r="B145" s="138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60"/>
    </row>
    <row r="146" spans="1:20">
      <c r="A146" s="137"/>
      <c r="B146" s="138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60"/>
    </row>
    <row r="147" spans="1:20">
      <c r="A147" s="137"/>
      <c r="B147" s="138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60"/>
    </row>
    <row r="148" spans="1:20">
      <c r="A148" s="137"/>
      <c r="B148" s="138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60"/>
    </row>
    <row r="149" spans="1:20">
      <c r="A149" s="137"/>
      <c r="B149" s="138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60"/>
    </row>
    <row r="150" spans="1:20">
      <c r="A150" s="137"/>
      <c r="B150" s="138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60"/>
    </row>
    <row r="151" spans="1:20">
      <c r="A151" s="137"/>
      <c r="B151" s="138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60"/>
    </row>
    <row r="152" spans="1:20">
      <c r="A152" s="137"/>
      <c r="B152" s="138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60"/>
    </row>
    <row r="153" spans="1:20">
      <c r="A153" s="137"/>
      <c r="B153" s="138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60"/>
    </row>
    <row r="154" spans="1:20">
      <c r="A154" s="137"/>
      <c r="B154" s="138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60"/>
    </row>
    <row r="155" spans="1:20">
      <c r="A155" s="137"/>
      <c r="B155" s="138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60"/>
    </row>
    <row r="156" spans="1:20">
      <c r="A156" s="137"/>
      <c r="B156" s="138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60"/>
    </row>
    <row r="157" spans="1:20">
      <c r="A157" s="137"/>
      <c r="B157" s="138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</row>
    <row r="158" spans="1:20">
      <c r="A158" s="137"/>
      <c r="B158" s="138"/>
      <c r="C158" s="145"/>
      <c r="D158" s="145"/>
      <c r="E158" s="145"/>
      <c r="F158" s="145"/>
      <c r="G158" s="145"/>
      <c r="H158" s="145"/>
      <c r="I158" s="145"/>
      <c r="J158" s="145"/>
      <c r="K158" s="124"/>
      <c r="L158" s="145"/>
      <c r="M158" s="145"/>
      <c r="N158" s="145"/>
      <c r="O158" s="145"/>
      <c r="P158" s="145"/>
      <c r="Q158" s="145"/>
      <c r="R158" s="145"/>
      <c r="S158" s="145"/>
    </row>
    <row r="159" spans="1:20">
      <c r="A159" s="137"/>
      <c r="B159" s="138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</row>
    <row r="160" spans="1:20">
      <c r="A160" s="137"/>
      <c r="B160" s="138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</row>
    <row r="161" spans="1:19">
      <c r="A161" s="137"/>
      <c r="B161" s="138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</row>
    <row r="162" spans="1:19">
      <c r="A162" s="169"/>
      <c r="B162" s="138"/>
      <c r="C162" s="145"/>
      <c r="D162" s="145"/>
      <c r="E162" s="170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</row>
    <row r="163" spans="1:19">
      <c r="A163" s="137"/>
      <c r="B163" s="138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</row>
    <row r="164" spans="1:19">
      <c r="A164" s="137"/>
      <c r="B164" s="138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</row>
    <row r="165" spans="1:19">
      <c r="A165" s="135"/>
      <c r="B165" s="138"/>
      <c r="C165" s="145"/>
      <c r="D165" s="145"/>
      <c r="E165" s="145"/>
      <c r="F165" s="170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</row>
    <row r="166" spans="1:19">
      <c r="A166" s="137"/>
      <c r="B166" s="138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</row>
    <row r="167" spans="1:19">
      <c r="A167" s="137"/>
      <c r="B167" s="138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</row>
    <row r="168" spans="1:19">
      <c r="A168" s="137"/>
      <c r="B168" s="138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</row>
    <row r="169" spans="1:19">
      <c r="A169" s="137"/>
      <c r="B169" s="138"/>
      <c r="C169" s="145"/>
      <c r="D169" s="145"/>
      <c r="E169" s="170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</row>
    <row r="170" spans="1:19">
      <c r="A170" s="169"/>
      <c r="B170" s="138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</row>
    <row r="171" spans="1:19">
      <c r="A171" s="169"/>
      <c r="B171" s="138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</row>
    <row r="172" spans="1:19">
      <c r="A172" s="137"/>
      <c r="B172" s="138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</row>
    <row r="173" spans="1:19">
      <c r="A173" s="137"/>
      <c r="B173" s="138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</row>
    <row r="174" spans="1:19">
      <c r="A174" s="137"/>
      <c r="B174" s="138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</row>
    <row r="175" spans="1:19">
      <c r="A175" s="135"/>
      <c r="B175" s="138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</row>
    <row r="176" spans="1:19">
      <c r="A176" s="137"/>
      <c r="B176" s="138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</row>
    <row r="177" spans="1:19">
      <c r="A177" s="137"/>
      <c r="B177" s="138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</row>
    <row r="178" spans="1:19">
      <c r="A178" s="137"/>
      <c r="B178" s="138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</row>
    <row r="179" spans="1:19">
      <c r="A179" s="137"/>
      <c r="B179" s="138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</row>
    <row r="180" spans="1:19">
      <c r="A180" s="137"/>
      <c r="B180" s="138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</row>
    <row r="181" spans="1:19">
      <c r="A181" s="137"/>
      <c r="B181" s="138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</row>
    <row r="182" spans="1:19">
      <c r="A182" s="137"/>
      <c r="B182" s="138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</row>
    <row r="183" spans="1:19">
      <c r="A183" s="135"/>
      <c r="B183" s="138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</row>
    <row r="184" spans="1:19">
      <c r="A184" s="137"/>
      <c r="B184" s="138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</row>
    <row r="185" spans="1:19">
      <c r="A185" s="137"/>
      <c r="B185" s="138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</row>
    <row r="186" spans="1:19">
      <c r="A186" s="135"/>
      <c r="B186" s="138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</row>
    <row r="187" spans="1:19">
      <c r="A187" s="137"/>
      <c r="B187" s="138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</row>
    <row r="188" spans="1:19">
      <c r="A188" s="137"/>
      <c r="B188" s="138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</row>
    <row r="189" spans="1:19">
      <c r="A189" s="135"/>
      <c r="B189" s="138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</row>
    <row r="190" spans="1:19">
      <c r="A190" s="137"/>
      <c r="B190" s="138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</row>
    <row r="191" spans="1:19">
      <c r="A191" s="137"/>
      <c r="B191" s="138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</row>
    <row r="192" spans="1:19">
      <c r="A192" s="137"/>
      <c r="B192" s="138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</row>
    <row r="193" spans="1:19">
      <c r="A193" s="137"/>
      <c r="B193" s="138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</row>
    <row r="194" spans="1:19">
      <c r="A194" s="137"/>
      <c r="B194" s="138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</row>
    <row r="195" spans="1:19">
      <c r="A195" s="137"/>
      <c r="B195" s="138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</row>
    <row r="196" spans="1:19">
      <c r="A196" s="137"/>
      <c r="B196" s="138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</row>
    <row r="197" spans="1:19">
      <c r="A197" s="137"/>
      <c r="B197" s="138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</row>
    <row r="198" spans="1:19">
      <c r="A198" s="137"/>
      <c r="B198" s="138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</row>
    <row r="199" spans="1:19">
      <c r="A199" s="137"/>
      <c r="B199" s="138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</row>
    <row r="200" spans="1:19">
      <c r="A200" s="137"/>
      <c r="B200" s="138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</row>
    <row r="201" spans="1:19">
      <c r="A201" s="137"/>
      <c r="B201" s="138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</row>
    <row r="202" spans="1:19">
      <c r="A202" s="137"/>
      <c r="B202" s="138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</row>
    <row r="203" spans="1:19">
      <c r="A203" s="137"/>
      <c r="B203" s="138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</row>
    <row r="204" spans="1:19">
      <c r="A204" s="137"/>
      <c r="B204" s="138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</row>
    <row r="205" spans="1:19">
      <c r="A205" s="137"/>
      <c r="B205" s="138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</row>
    <row r="206" spans="1:19">
      <c r="A206" s="137"/>
      <c r="B206" s="138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</row>
    <row r="207" spans="1:19">
      <c r="A207" s="137"/>
      <c r="B207" s="138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</row>
    <row r="208" spans="1:19">
      <c r="A208" s="135"/>
      <c r="B208" s="138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</row>
    <row r="209" spans="1:19">
      <c r="A209" s="137"/>
      <c r="B209" s="138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</row>
    <row r="210" spans="1:19">
      <c r="A210" s="137"/>
      <c r="B210" s="138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</row>
    <row r="211" spans="1:19">
      <c r="A211" s="137"/>
      <c r="B211" s="138"/>
      <c r="C211" s="145"/>
      <c r="D211" s="145"/>
      <c r="E211" s="145"/>
      <c r="F211" s="145"/>
      <c r="G211" s="124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</row>
    <row r="212" spans="1:19">
      <c r="A212" s="137"/>
      <c r="B212" s="171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</row>
    <row r="213" spans="1:19">
      <c r="A213" s="135"/>
      <c r="B213" s="138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</row>
    <row r="214" spans="1:19">
      <c r="A214" s="137"/>
      <c r="B214" s="138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</row>
    <row r="215" spans="1:19">
      <c r="A215" s="137"/>
      <c r="B215" s="147"/>
      <c r="C215" s="145"/>
      <c r="D215" s="145"/>
      <c r="E215" s="145"/>
      <c r="F215" s="145"/>
      <c r="G215" s="145"/>
      <c r="H215" s="145"/>
      <c r="I215" s="145"/>
      <c r="J215" s="145"/>
      <c r="K215" s="145"/>
      <c r="L215" s="124"/>
      <c r="M215" s="145"/>
      <c r="N215" s="145"/>
      <c r="O215" s="145"/>
      <c r="P215" s="145"/>
      <c r="Q215" s="145"/>
      <c r="R215" s="145"/>
      <c r="S215" s="145"/>
    </row>
    <row r="216" spans="1:19">
      <c r="A216" s="137"/>
      <c r="B216" s="171"/>
      <c r="C216" s="145"/>
      <c r="D216" s="145"/>
      <c r="E216" s="145"/>
      <c r="F216" s="145"/>
      <c r="G216" s="145"/>
      <c r="H216" s="145"/>
      <c r="I216" s="145"/>
      <c r="J216" s="145"/>
      <c r="K216" s="145"/>
      <c r="L216" s="172"/>
      <c r="M216" s="145"/>
      <c r="N216" s="145"/>
      <c r="O216" s="145"/>
      <c r="P216" s="145"/>
      <c r="Q216" s="145"/>
      <c r="R216" s="145"/>
      <c r="S216" s="145"/>
    </row>
    <row r="217" spans="1:19">
      <c r="A217" s="137"/>
      <c r="B217" s="138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</row>
    <row r="218" spans="1:19">
      <c r="A218" s="135"/>
      <c r="B218" s="138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</row>
    <row r="219" spans="1:19">
      <c r="A219" s="137"/>
      <c r="B219" s="138"/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</row>
    <row r="220" spans="1:19">
      <c r="A220" s="137"/>
      <c r="B220" s="138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24"/>
      <c r="O220" s="145"/>
      <c r="P220" s="145"/>
      <c r="Q220" s="145"/>
      <c r="R220" s="145"/>
      <c r="S220" s="145"/>
    </row>
    <row r="221" spans="1:19">
      <c r="A221" s="137"/>
      <c r="B221" s="138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72"/>
      <c r="O221" s="145"/>
      <c r="P221" s="145"/>
      <c r="Q221" s="145"/>
      <c r="R221" s="145"/>
      <c r="S221" s="145"/>
    </row>
    <row r="222" spans="1:19">
      <c r="A222" s="135"/>
      <c r="B222" s="138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</row>
    <row r="223" spans="1:19">
      <c r="A223" s="137"/>
      <c r="B223" s="138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</row>
    <row r="224" spans="1:19">
      <c r="A224" s="137"/>
      <c r="B224" s="138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</row>
    <row r="225" spans="1:19">
      <c r="A225" s="137"/>
      <c r="B225" s="138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</row>
    <row r="226" spans="1:19">
      <c r="A226" s="137"/>
      <c r="B226" s="138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</row>
    <row r="227" spans="1:19">
      <c r="A227" s="137"/>
      <c r="B227" s="138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</row>
    <row r="228" spans="1:19">
      <c r="A228" s="137"/>
      <c r="B228" s="138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</row>
    <row r="229" spans="1:19">
      <c r="A229" s="137"/>
      <c r="B229" s="138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</row>
    <row r="230" spans="1:19">
      <c r="A230" s="137"/>
      <c r="B230" s="138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</row>
    <row r="231" spans="1:19">
      <c r="A231" s="137"/>
      <c r="B231" s="138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</row>
    <row r="232" spans="1:19">
      <c r="A232" s="137"/>
      <c r="B232" s="138"/>
      <c r="C232" s="145"/>
      <c r="D232" s="145"/>
      <c r="E232" s="145"/>
      <c r="F232" s="145"/>
      <c r="G232" s="173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</row>
    <row r="233" spans="1:19">
      <c r="A233" s="137"/>
      <c r="B233" s="138"/>
      <c r="C233" s="145"/>
      <c r="D233" s="145"/>
      <c r="E233" s="145"/>
      <c r="F233" s="145"/>
      <c r="G233" s="124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</row>
    <row r="234" spans="1:19">
      <c r="A234" s="137"/>
      <c r="B234" s="138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</row>
    <row r="235" spans="1:19">
      <c r="A235" s="137"/>
      <c r="B235" s="138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</row>
    <row r="236" spans="1:19">
      <c r="A236" s="135"/>
      <c r="B236" s="138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</row>
    <row r="237" spans="1:19">
      <c r="A237" s="135"/>
      <c r="B237" s="138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</row>
    <row r="238" spans="1:19">
      <c r="A238" s="137"/>
      <c r="B238" s="138"/>
      <c r="C238" s="145"/>
      <c r="D238" s="145"/>
      <c r="E238" s="124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</row>
    <row r="239" spans="1:19">
      <c r="A239" s="137"/>
      <c r="B239" s="138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</row>
    <row r="240" spans="1:19">
      <c r="A240" s="135"/>
      <c r="B240" s="138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</row>
    <row r="241" spans="1:19">
      <c r="A241" s="135"/>
      <c r="B241" s="138"/>
      <c r="C241" s="145"/>
      <c r="D241" s="145"/>
      <c r="E241" s="124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</row>
    <row r="242" spans="1:19">
      <c r="A242" s="137"/>
      <c r="B242" s="138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</row>
    <row r="243" spans="1:19">
      <c r="A243" s="135"/>
      <c r="B243" s="138"/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</row>
    <row r="244" spans="1:19">
      <c r="A244" s="137"/>
      <c r="B244" s="138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  <c r="R244" s="145"/>
      <c r="S244" s="145"/>
    </row>
    <row r="245" spans="1:19">
      <c r="A245" s="137"/>
      <c r="B245" s="138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</row>
    <row r="246" spans="1:19">
      <c r="A246" s="137"/>
      <c r="B246" s="138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</row>
    <row r="247" spans="1:19">
      <c r="A247" s="137"/>
      <c r="B247" s="138"/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  <c r="R247" s="145"/>
      <c r="S247" s="145"/>
    </row>
    <row r="248" spans="1:19">
      <c r="A248" s="137"/>
      <c r="B248" s="138"/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</row>
    <row r="249" spans="1:19">
      <c r="A249" s="137"/>
      <c r="B249" s="138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</row>
    <row r="250" spans="1:19">
      <c r="A250" s="137"/>
      <c r="B250" s="138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</row>
    <row r="251" spans="1:19">
      <c r="A251" s="135"/>
      <c r="B251" s="138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</row>
    <row r="252" spans="1:19">
      <c r="A252" s="137"/>
      <c r="B252" s="138"/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</row>
    <row r="253" spans="1:19">
      <c r="A253" s="137"/>
      <c r="B253" s="138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</row>
    <row r="254" spans="1:19">
      <c r="A254" s="137"/>
      <c r="B254" s="138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  <c r="S254" s="145"/>
    </row>
    <row r="255" spans="1:19">
      <c r="A255" s="137"/>
      <c r="B255" s="138"/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145"/>
      <c r="R255" s="145"/>
      <c r="S255" s="145"/>
    </row>
    <row r="256" spans="1:19">
      <c r="A256" s="137"/>
      <c r="B256" s="138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</row>
    <row r="257" spans="1:19">
      <c r="A257" s="137"/>
      <c r="B257" s="138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</row>
    <row r="258" spans="1:19">
      <c r="A258" s="137"/>
      <c r="B258" s="138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</row>
    <row r="259" spans="1:19">
      <c r="A259" s="137"/>
      <c r="B259" s="138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</row>
    <row r="260" spans="1:19">
      <c r="A260" s="135"/>
      <c r="B260" s="138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</row>
    <row r="261" spans="1:19">
      <c r="A261" s="137"/>
      <c r="B261" s="138"/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  <c r="R261" s="145"/>
      <c r="S261" s="145"/>
    </row>
    <row r="262" spans="1:19">
      <c r="A262" s="137"/>
      <c r="B262" s="138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</row>
    <row r="263" spans="1:19">
      <c r="A263" s="137"/>
      <c r="B263" s="138"/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</row>
    <row r="264" spans="1:19">
      <c r="A264" s="137"/>
      <c r="B264" s="138"/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145"/>
      <c r="R264" s="145"/>
      <c r="S264" s="145"/>
    </row>
    <row r="265" spans="1:19">
      <c r="A265" s="137"/>
      <c r="B265" s="138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</row>
    <row r="266" spans="1:19">
      <c r="A266" s="137"/>
      <c r="B266" s="138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145"/>
      <c r="R266" s="145"/>
      <c r="S266" s="145"/>
    </row>
    <row r="267" spans="1:19">
      <c r="A267" s="137"/>
      <c r="B267" s="138"/>
      <c r="C267" s="145"/>
      <c r="D267" s="145"/>
      <c r="E267" s="145"/>
      <c r="F267" s="145"/>
      <c r="G267" s="124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</row>
    <row r="268" spans="1:19">
      <c r="A268" s="137"/>
      <c r="B268" s="138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</row>
    <row r="269" spans="1:19">
      <c r="A269" s="137"/>
      <c r="B269" s="138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</row>
    <row r="270" spans="1:19">
      <c r="A270" s="137"/>
      <c r="B270" s="138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</row>
    <row r="271" spans="1:19">
      <c r="A271" s="137"/>
      <c r="B271" s="138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</row>
    <row r="272" spans="1:19">
      <c r="A272" s="137"/>
      <c r="B272" s="138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</row>
    <row r="273" spans="1:19">
      <c r="A273" s="137"/>
      <c r="B273" s="138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</row>
    <row r="274" spans="1:19">
      <c r="A274" s="137"/>
      <c r="B274" s="138"/>
      <c r="C274" s="145"/>
      <c r="D274" s="173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</row>
    <row r="275" spans="1:19">
      <c r="A275" s="137"/>
      <c r="B275" s="138"/>
      <c r="C275" s="145"/>
      <c r="D275" s="124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145"/>
      <c r="R275" s="145"/>
      <c r="S275" s="145"/>
    </row>
    <row r="276" spans="1:19">
      <c r="A276" s="137"/>
      <c r="B276" s="138"/>
      <c r="C276" s="145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145"/>
      <c r="R276" s="145"/>
      <c r="S276" s="145"/>
    </row>
    <row r="277" spans="1:19">
      <c r="A277" s="137"/>
      <c r="B277" s="138"/>
      <c r="C277" s="145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145"/>
      <c r="R277" s="145"/>
      <c r="S277" s="145"/>
    </row>
    <row r="278" spans="1:19">
      <c r="A278" s="135"/>
      <c r="B278" s="138"/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145"/>
      <c r="R278" s="145"/>
      <c r="S278" s="145"/>
    </row>
    <row r="279" spans="1:19">
      <c r="A279" s="137"/>
      <c r="B279" s="138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  <c r="R279" s="145"/>
      <c r="S279" s="145"/>
    </row>
    <row r="280" spans="1:19">
      <c r="A280" s="137"/>
      <c r="B280" s="138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  <c r="R280" s="145"/>
      <c r="S280" s="145"/>
    </row>
    <row r="281" spans="1:19">
      <c r="A281" s="135"/>
      <c r="B281" s="138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</row>
    <row r="282" spans="1:19">
      <c r="A282" s="137"/>
      <c r="B282" s="138"/>
      <c r="C282" s="145"/>
      <c r="D282" s="145"/>
      <c r="E282" s="124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145"/>
      <c r="R282" s="145"/>
      <c r="S282" s="145"/>
    </row>
    <row r="283" spans="1:19">
      <c r="A283" s="137"/>
      <c r="B283" s="138"/>
      <c r="C283" s="145"/>
      <c r="D283" s="145"/>
      <c r="E283" s="172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73"/>
      <c r="Q283" s="173"/>
      <c r="R283" s="145"/>
      <c r="S283" s="145"/>
    </row>
    <row r="284" spans="1:19">
      <c r="A284" s="137"/>
      <c r="B284" s="138"/>
      <c r="C284" s="145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73"/>
      <c r="Q284" s="124"/>
      <c r="R284" s="145"/>
      <c r="S284" s="145"/>
    </row>
    <row r="285" spans="1:19">
      <c r="A285" s="137"/>
      <c r="B285" s="138"/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73"/>
      <c r="Q285" s="172"/>
      <c r="R285" s="145"/>
      <c r="S285" s="145"/>
    </row>
    <row r="286" spans="1:19">
      <c r="A286" s="137"/>
      <c r="B286" s="138"/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73"/>
      <c r="Q286" s="172"/>
      <c r="R286" s="145"/>
      <c r="S286" s="145"/>
    </row>
    <row r="287" spans="1:19">
      <c r="A287" s="137"/>
      <c r="B287" s="138"/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  <c r="R287" s="145"/>
      <c r="S287" s="145"/>
    </row>
    <row r="288" spans="1:19">
      <c r="A288" s="137"/>
      <c r="B288" s="138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</row>
    <row r="289" spans="1:19">
      <c r="A289" s="137"/>
      <c r="B289" s="138"/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</row>
    <row r="290" spans="1:19">
      <c r="A290" s="137"/>
      <c r="B290" s="138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</row>
    <row r="291" spans="1:19">
      <c r="A291" s="137"/>
      <c r="B291" s="138"/>
      <c r="C291" s="145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145"/>
      <c r="R291" s="145"/>
      <c r="S291" s="145"/>
    </row>
    <row r="292" spans="1:19">
      <c r="A292" s="137"/>
      <c r="B292" s="138"/>
      <c r="C292" s="145"/>
      <c r="D292" s="145"/>
      <c r="E292" s="145"/>
      <c r="F292" s="145"/>
      <c r="G292" s="145"/>
      <c r="H292" s="145"/>
      <c r="I292" s="145"/>
      <c r="J292" s="145"/>
      <c r="K292" s="124"/>
      <c r="L292" s="145"/>
      <c r="M292" s="145"/>
      <c r="N292" s="145"/>
      <c r="O292" s="145"/>
      <c r="P292" s="145"/>
      <c r="Q292" s="145"/>
      <c r="R292" s="145"/>
      <c r="S292" s="145"/>
    </row>
    <row r="293" spans="1:19">
      <c r="A293" s="137"/>
      <c r="B293" s="138"/>
      <c r="C293" s="145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145"/>
      <c r="R293" s="145"/>
      <c r="S293" s="145"/>
    </row>
    <row r="294" spans="1:19">
      <c r="A294" s="135"/>
      <c r="B294" s="138"/>
      <c r="C294" s="145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  <c r="R294" s="145"/>
      <c r="S294" s="145"/>
    </row>
    <row r="295" spans="1:19">
      <c r="A295" s="135"/>
      <c r="B295" s="138"/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</row>
    <row r="296" spans="1:19">
      <c r="A296" s="137"/>
      <c r="B296" s="138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  <c r="R296" s="145"/>
      <c r="S296" s="145"/>
    </row>
    <row r="297" spans="1:19">
      <c r="A297" s="137"/>
      <c r="B297" s="138"/>
      <c r="C297" s="145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  <c r="R297" s="145"/>
      <c r="S297" s="145"/>
    </row>
    <row r="298" spans="1:19">
      <c r="A298" s="135"/>
      <c r="B298" s="138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</row>
    <row r="299" spans="1:19">
      <c r="A299" s="137"/>
      <c r="B299" s="138"/>
      <c r="C299" s="145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5"/>
    </row>
    <row r="300" spans="1:19">
      <c r="A300" s="137"/>
      <c r="B300" s="138"/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</row>
    <row r="301" spans="1:19">
      <c r="A301" s="137"/>
      <c r="B301" s="138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5"/>
    </row>
    <row r="302" spans="1:19">
      <c r="A302" s="137"/>
      <c r="B302" s="138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5"/>
    </row>
    <row r="303" spans="1:19">
      <c r="A303" s="137"/>
      <c r="B303" s="138"/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24"/>
    </row>
    <row r="304" spans="1:19">
      <c r="A304" s="137"/>
      <c r="B304" s="138"/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73"/>
      <c r="O304" s="145"/>
      <c r="P304" s="145"/>
      <c r="Q304" s="145"/>
      <c r="R304" s="145"/>
      <c r="S304" s="172"/>
    </row>
    <row r="305" spans="1:19">
      <c r="A305" s="137"/>
      <c r="B305" s="138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24"/>
      <c r="O305" s="145"/>
      <c r="P305" s="145"/>
      <c r="Q305" s="145"/>
      <c r="R305" s="145"/>
      <c r="S305" s="145"/>
    </row>
    <row r="306" spans="1:19">
      <c r="A306" s="135"/>
      <c r="B306" s="138"/>
      <c r="C306" s="145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</row>
    <row r="307" spans="1:19">
      <c r="A307" s="137"/>
      <c r="B307" s="138"/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</row>
    <row r="308" spans="1:19">
      <c r="A308" s="137"/>
      <c r="B308" s="138"/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</row>
    <row r="309" spans="1:19">
      <c r="A309" s="137"/>
      <c r="B309" s="138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</row>
    <row r="310" spans="1:19">
      <c r="A310" s="137"/>
      <c r="B310" s="138"/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</row>
    <row r="311" spans="1:19">
      <c r="A311" s="137"/>
      <c r="B311" s="138"/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</row>
    <row r="312" spans="1:19">
      <c r="A312" s="137"/>
      <c r="B312" s="138"/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</row>
    <row r="313" spans="1:19">
      <c r="A313" s="137"/>
      <c r="B313" s="138"/>
      <c r="C313" s="145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</row>
    <row r="314" spans="1:19">
      <c r="A314" s="137"/>
      <c r="B314" s="138"/>
      <c r="C314" s="145"/>
      <c r="D314" s="145"/>
      <c r="E314" s="124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</row>
    <row r="315" spans="1:19">
      <c r="A315" s="137"/>
      <c r="B315" s="138"/>
      <c r="C315" s="145"/>
      <c r="D315" s="145"/>
      <c r="E315" s="136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</row>
    <row r="316" spans="1:19">
      <c r="A316" s="137"/>
      <c r="B316" s="138"/>
      <c r="C316" s="145"/>
      <c r="D316" s="145"/>
      <c r="E316" s="136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145"/>
      <c r="R316" s="145"/>
      <c r="S316" s="145"/>
    </row>
    <row r="317" spans="1:19">
      <c r="A317" s="137"/>
      <c r="B317" s="138"/>
      <c r="C317" s="145"/>
      <c r="D317" s="145"/>
      <c r="E317" s="136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145"/>
      <c r="R317" s="145"/>
      <c r="S317" s="145"/>
    </row>
    <row r="318" spans="1:19">
      <c r="A318" s="137"/>
      <c r="B318" s="138"/>
      <c r="C318" s="145"/>
      <c r="D318" s="145"/>
      <c r="E318" s="136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145"/>
      <c r="R318" s="145"/>
      <c r="S318" s="145"/>
    </row>
    <row r="319" spans="1:19">
      <c r="A319" s="137"/>
      <c r="B319" s="138"/>
      <c r="C319" s="145"/>
      <c r="D319" s="145"/>
      <c r="E319" s="136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  <c r="R319" s="145"/>
      <c r="S319" s="145"/>
    </row>
    <row r="320" spans="1:19">
      <c r="A320" s="137"/>
      <c r="B320" s="138"/>
      <c r="C320" s="145"/>
      <c r="D320" s="145"/>
      <c r="E320" s="136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5"/>
      <c r="R320" s="145"/>
      <c r="S320" s="145"/>
    </row>
    <row r="321" spans="1:19">
      <c r="A321" s="137"/>
      <c r="B321" s="138"/>
      <c r="C321" s="145"/>
      <c r="D321" s="145"/>
      <c r="E321" s="136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</row>
    <row r="322" spans="1:19">
      <c r="A322" s="137"/>
      <c r="B322" s="138"/>
      <c r="C322" s="145"/>
      <c r="D322" s="145"/>
      <c r="E322" s="136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</row>
    <row r="323" spans="1:19">
      <c r="A323" s="137"/>
      <c r="B323" s="138"/>
      <c r="C323" s="145"/>
      <c r="D323" s="145"/>
      <c r="E323" s="136"/>
      <c r="F323" s="145"/>
      <c r="G323" s="124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  <c r="R323" s="145"/>
      <c r="S323" s="145"/>
    </row>
    <row r="324" spans="1:19">
      <c r="A324" s="137"/>
      <c r="B324" s="138"/>
      <c r="C324" s="145"/>
      <c r="D324" s="145"/>
      <c r="E324" s="136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</row>
    <row r="325" spans="1:19">
      <c r="A325" s="137"/>
      <c r="B325" s="138"/>
      <c r="C325" s="145"/>
      <c r="D325" s="145"/>
      <c r="E325" s="136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</row>
    <row r="326" spans="1:19">
      <c r="A326" s="137"/>
      <c r="B326" s="138"/>
      <c r="C326" s="145"/>
      <c r="D326" s="145"/>
      <c r="E326" s="136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</row>
    <row r="327" spans="1:19">
      <c r="A327" s="137"/>
      <c r="B327" s="138"/>
      <c r="C327" s="145"/>
      <c r="D327" s="145"/>
      <c r="E327" s="136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</row>
    <row r="328" spans="1:19">
      <c r="A328" s="137"/>
      <c r="B328" s="138"/>
      <c r="C328" s="145"/>
      <c r="D328" s="145"/>
      <c r="E328" s="136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</row>
    <row r="329" spans="1:19">
      <c r="A329" s="137"/>
      <c r="B329" s="138"/>
      <c r="C329" s="145"/>
      <c r="D329" s="145"/>
      <c r="E329" s="136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5"/>
      <c r="R329" s="145"/>
      <c r="S329" s="145"/>
    </row>
    <row r="330" spans="1:19">
      <c r="A330" s="137"/>
      <c r="B330" s="138"/>
      <c r="C330" s="145"/>
      <c r="D330" s="145"/>
      <c r="E330" s="136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</row>
    <row r="331" spans="1:19">
      <c r="A331" s="137"/>
      <c r="B331" s="138"/>
      <c r="C331" s="145"/>
      <c r="D331" s="145"/>
      <c r="E331" s="136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</row>
    <row r="332" spans="1:19">
      <c r="A332" s="137"/>
      <c r="B332" s="138"/>
      <c r="C332" s="145"/>
      <c r="D332" s="145"/>
      <c r="E332" s="136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</row>
    <row r="333" spans="1:19">
      <c r="A333" s="137"/>
      <c r="B333" s="138"/>
      <c r="C333" s="145"/>
      <c r="D333" s="145"/>
      <c r="E333" s="124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145"/>
      <c r="R333" s="145"/>
      <c r="S333" s="145"/>
    </row>
    <row r="334" spans="1:19">
      <c r="A334" s="137"/>
      <c r="B334" s="138"/>
      <c r="C334" s="145"/>
      <c r="D334" s="145"/>
      <c r="E334" s="136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</row>
    <row r="335" spans="1:19">
      <c r="A335" s="137"/>
      <c r="B335" s="138"/>
      <c r="C335" s="145"/>
      <c r="D335" s="145"/>
      <c r="E335" s="136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</row>
    <row r="336" spans="1:19">
      <c r="A336" s="137"/>
      <c r="B336" s="138"/>
      <c r="C336" s="145"/>
      <c r="D336" s="145"/>
      <c r="E336" s="136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145"/>
      <c r="R336" s="145"/>
      <c r="S336" s="145"/>
    </row>
    <row r="337" spans="1:19">
      <c r="A337" s="137"/>
      <c r="B337" s="138"/>
      <c r="C337" s="145"/>
      <c r="D337" s="145"/>
      <c r="E337" s="136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145"/>
      <c r="R337" s="145"/>
      <c r="S337" s="145"/>
    </row>
    <row r="338" spans="1:19">
      <c r="A338" s="137"/>
      <c r="B338" s="138"/>
      <c r="C338" s="145"/>
      <c r="D338" s="145"/>
      <c r="E338" s="136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</row>
    <row r="339" spans="1:19">
      <c r="A339" s="137"/>
      <c r="B339" s="138"/>
      <c r="C339" s="145"/>
      <c r="D339" s="145"/>
      <c r="E339" s="136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</row>
    <row r="340" spans="1:19">
      <c r="A340" s="137"/>
      <c r="B340" s="138"/>
      <c r="C340" s="145"/>
      <c r="D340" s="145"/>
      <c r="E340" s="136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</row>
    <row r="341" spans="1:19">
      <c r="A341" s="137"/>
      <c r="B341" s="138"/>
      <c r="C341" s="145"/>
      <c r="D341" s="145"/>
      <c r="E341" s="136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</row>
    <row r="342" spans="1:19">
      <c r="A342" s="137"/>
      <c r="B342" s="138"/>
      <c r="C342" s="145"/>
      <c r="D342" s="145"/>
      <c r="E342" s="136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</row>
    <row r="343" spans="1:19">
      <c r="A343" s="137"/>
      <c r="B343" s="138"/>
      <c r="C343" s="145"/>
      <c r="D343" s="145"/>
      <c r="E343" s="136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</row>
    <row r="344" spans="1:19">
      <c r="A344" s="137"/>
      <c r="B344" s="138"/>
      <c r="C344" s="145"/>
      <c r="D344" s="145"/>
      <c r="E344" s="136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145"/>
      <c r="R344" s="145"/>
      <c r="S344" s="145"/>
    </row>
    <row r="345" spans="1:19">
      <c r="A345" s="137"/>
      <c r="B345" s="138"/>
      <c r="C345" s="145"/>
      <c r="D345" s="145"/>
      <c r="E345" s="136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145"/>
      <c r="R345" s="145"/>
      <c r="S345" s="145"/>
    </row>
    <row r="346" spans="1:19">
      <c r="A346" s="137"/>
      <c r="B346" s="138"/>
      <c r="C346" s="145"/>
      <c r="D346" s="145"/>
      <c r="E346" s="136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  <c r="R346" s="145"/>
      <c r="S346" s="145"/>
    </row>
    <row r="347" spans="1:19">
      <c r="A347" s="137"/>
      <c r="B347" s="138"/>
      <c r="C347" s="145"/>
      <c r="D347" s="145"/>
      <c r="E347" s="136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145"/>
      <c r="R347" s="145"/>
      <c r="S347" s="145"/>
    </row>
    <row r="348" spans="1:19">
      <c r="A348" s="137"/>
      <c r="B348" s="138"/>
      <c r="C348" s="145"/>
      <c r="D348" s="145"/>
      <c r="E348" s="136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145"/>
      <c r="R348" s="145"/>
      <c r="S348" s="145"/>
    </row>
    <row r="349" spans="1:19">
      <c r="A349" s="137"/>
      <c r="B349" s="138"/>
      <c r="C349" s="145"/>
      <c r="D349" s="145"/>
      <c r="E349" s="136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145"/>
      <c r="R349" s="145"/>
      <c r="S349" s="145"/>
    </row>
    <row r="350" spans="1:19">
      <c r="A350" s="137"/>
      <c r="B350" s="138"/>
      <c r="C350" s="145"/>
      <c r="D350" s="145"/>
      <c r="E350" s="136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145"/>
      <c r="R350" s="145"/>
      <c r="S350" s="145"/>
    </row>
    <row r="351" spans="1:19">
      <c r="A351" s="137"/>
      <c r="B351" s="138"/>
      <c r="C351" s="145"/>
      <c r="D351" s="145"/>
      <c r="E351" s="136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</row>
    <row r="352" spans="1:19">
      <c r="A352" s="137"/>
      <c r="B352" s="138"/>
      <c r="C352" s="145"/>
      <c r="D352" s="145"/>
      <c r="E352" s="136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145"/>
      <c r="R352" s="145"/>
      <c r="S352" s="145"/>
    </row>
    <row r="353" spans="1:19">
      <c r="A353" s="137"/>
      <c r="B353" s="138"/>
      <c r="C353" s="145"/>
      <c r="D353" s="145"/>
      <c r="E353" s="136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</row>
    <row r="354" spans="1:19">
      <c r="A354" s="137"/>
      <c r="B354" s="138"/>
      <c r="C354" s="145"/>
      <c r="D354" s="145"/>
      <c r="E354" s="136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145"/>
      <c r="R354" s="145"/>
      <c r="S354" s="145"/>
    </row>
    <row r="355" spans="1:19">
      <c r="A355" s="137"/>
      <c r="B355" s="138"/>
      <c r="C355" s="145"/>
      <c r="D355" s="145"/>
      <c r="E355" s="136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</row>
    <row r="356" spans="1:19">
      <c r="A356" s="137"/>
      <c r="B356" s="138"/>
      <c r="C356" s="145"/>
      <c r="D356" s="145"/>
      <c r="E356" s="136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</row>
    <row r="357" spans="1:19">
      <c r="A357" s="137"/>
      <c r="B357" s="138"/>
      <c r="C357" s="145"/>
      <c r="D357" s="145"/>
      <c r="E357" s="136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</row>
    <row r="358" spans="1:19">
      <c r="A358" s="137"/>
      <c r="B358" s="138"/>
      <c r="C358" s="145"/>
      <c r="D358" s="145"/>
      <c r="E358" s="136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145"/>
      <c r="R358" s="145"/>
      <c r="S358" s="145"/>
    </row>
    <row r="359" spans="1:19">
      <c r="A359" s="137"/>
      <c r="B359" s="138"/>
      <c r="C359" s="145"/>
      <c r="D359" s="145"/>
      <c r="E359" s="136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145"/>
      <c r="R359" s="145"/>
      <c r="S359" s="145"/>
    </row>
    <row r="360" spans="1:19">
      <c r="A360" s="137"/>
      <c r="B360" s="138"/>
      <c r="C360" s="145"/>
      <c r="D360" s="145"/>
      <c r="E360" s="136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</row>
    <row r="361" spans="1:19">
      <c r="A361" s="137"/>
      <c r="B361" s="138"/>
      <c r="C361" s="145"/>
      <c r="D361" s="145"/>
      <c r="E361" s="136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</row>
    <row r="362" spans="1:19">
      <c r="A362" s="137"/>
      <c r="B362" s="138"/>
      <c r="C362" s="145"/>
      <c r="D362" s="145"/>
      <c r="E362" s="136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</row>
    <row r="363" spans="1:19">
      <c r="A363" s="137"/>
      <c r="B363" s="138"/>
      <c r="C363" s="145"/>
      <c r="D363" s="145"/>
      <c r="E363" s="136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</row>
    <row r="364" spans="1:19">
      <c r="A364" s="137"/>
      <c r="B364" s="138"/>
      <c r="C364" s="145"/>
      <c r="D364" s="145"/>
      <c r="E364" s="136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</row>
    <row r="365" spans="1:19">
      <c r="A365" s="137"/>
      <c r="B365" s="138"/>
      <c r="C365" s="145"/>
      <c r="D365" s="145"/>
      <c r="E365" s="136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</row>
    <row r="366" spans="1:19">
      <c r="A366" s="137"/>
      <c r="B366" s="138"/>
      <c r="C366" s="145"/>
      <c r="D366" s="145"/>
      <c r="E366" s="136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145"/>
      <c r="R366" s="145"/>
      <c r="S366" s="145"/>
    </row>
    <row r="367" spans="1:19">
      <c r="A367" s="137"/>
      <c r="B367" s="138"/>
      <c r="C367" s="145"/>
      <c r="D367" s="145"/>
      <c r="E367" s="136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145"/>
      <c r="R367" s="145"/>
      <c r="S367" s="145"/>
    </row>
    <row r="368" spans="1:19">
      <c r="A368" s="137"/>
      <c r="B368" s="138"/>
      <c r="C368" s="145"/>
      <c r="D368" s="145"/>
      <c r="E368" s="136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</row>
    <row r="369" spans="1:19">
      <c r="A369" s="137"/>
      <c r="B369" s="138"/>
      <c r="C369" s="145"/>
      <c r="D369" s="145"/>
      <c r="E369" s="136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145"/>
      <c r="R369" s="145"/>
      <c r="S369" s="145"/>
    </row>
    <row r="370" spans="1:19">
      <c r="A370" s="137"/>
      <c r="B370" s="138"/>
      <c r="C370" s="145"/>
      <c r="D370" s="145"/>
      <c r="E370" s="136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145"/>
      <c r="R370" s="145"/>
      <c r="S370" s="145"/>
    </row>
    <row r="371" spans="1:19">
      <c r="A371" s="137"/>
      <c r="B371" s="138"/>
      <c r="C371" s="145"/>
      <c r="D371" s="145"/>
      <c r="E371" s="136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145"/>
      <c r="R371" s="145"/>
      <c r="S371" s="145"/>
    </row>
    <row r="372" spans="1:19">
      <c r="A372" s="137"/>
      <c r="B372" s="138"/>
      <c r="C372" s="145"/>
      <c r="D372" s="145"/>
      <c r="E372" s="136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145"/>
      <c r="R372" s="145"/>
      <c r="S372" s="145"/>
    </row>
    <row r="373" spans="1:19">
      <c r="A373" s="137"/>
      <c r="B373" s="138"/>
      <c r="C373" s="145"/>
      <c r="D373" s="145"/>
      <c r="E373" s="136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  <c r="S373" s="145"/>
    </row>
    <row r="374" spans="1:19">
      <c r="A374" s="137"/>
      <c r="B374" s="138"/>
      <c r="C374" s="145"/>
      <c r="D374" s="145"/>
      <c r="E374" s="136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145"/>
      <c r="R374" s="145"/>
      <c r="S374" s="145"/>
    </row>
    <row r="375" spans="1:19">
      <c r="A375" s="137"/>
      <c r="B375" s="138"/>
      <c r="C375" s="145"/>
      <c r="D375" s="145"/>
      <c r="E375" s="136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145"/>
      <c r="R375" s="145"/>
      <c r="S375" s="145"/>
    </row>
    <row r="376" spans="1:19">
      <c r="A376" s="137"/>
      <c r="B376" s="138"/>
      <c r="C376" s="145"/>
      <c r="D376" s="145"/>
      <c r="E376" s="136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</row>
    <row r="377" spans="1:19">
      <c r="A377" s="137"/>
      <c r="B377" s="138"/>
      <c r="C377" s="145"/>
      <c r="D377" s="145"/>
      <c r="E377" s="136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/>
      <c r="R377" s="145"/>
      <c r="S377" s="145"/>
    </row>
    <row r="378" spans="1:19">
      <c r="A378" s="137"/>
      <c r="B378" s="138"/>
      <c r="C378" s="145"/>
      <c r="D378" s="145"/>
      <c r="E378" s="136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145"/>
      <c r="R378" s="145"/>
      <c r="S378" s="145"/>
    </row>
    <row r="379" spans="1:19">
      <c r="A379" s="137"/>
      <c r="B379" s="138"/>
      <c r="C379" s="145"/>
      <c r="D379" s="145"/>
      <c r="E379" s="136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145"/>
      <c r="R379" s="145"/>
      <c r="S379" s="145"/>
    </row>
    <row r="380" spans="1:19">
      <c r="A380" s="137"/>
      <c r="B380" s="138"/>
      <c r="C380" s="145"/>
      <c r="D380" s="145"/>
      <c r="E380" s="136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</row>
    <row r="381" spans="1:19">
      <c r="A381" s="137"/>
      <c r="B381" s="138"/>
      <c r="C381" s="145"/>
      <c r="D381" s="145"/>
      <c r="E381" s="136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</row>
    <row r="382" spans="1:19">
      <c r="A382" s="137"/>
      <c r="B382" s="138"/>
      <c r="C382" s="145"/>
      <c r="D382" s="145"/>
      <c r="E382" s="136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</row>
    <row r="383" spans="1:19">
      <c r="A383" s="137"/>
      <c r="B383" s="138"/>
      <c r="C383" s="145"/>
      <c r="D383" s="145"/>
      <c r="E383" s="136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</row>
    <row r="384" spans="1:19">
      <c r="A384" s="137"/>
      <c r="B384" s="138"/>
      <c r="C384" s="145"/>
      <c r="D384" s="145"/>
      <c r="E384" s="136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</row>
    <row r="385" spans="1:19">
      <c r="A385" s="137"/>
      <c r="B385" s="138"/>
      <c r="C385" s="145"/>
      <c r="D385" s="145"/>
      <c r="E385" s="136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</row>
    <row r="386" spans="1:19">
      <c r="A386" s="137"/>
      <c r="B386" s="138"/>
      <c r="C386" s="145"/>
      <c r="D386" s="145"/>
      <c r="E386" s="136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</row>
    <row r="387" spans="1:19">
      <c r="A387" s="137"/>
      <c r="B387" s="138"/>
      <c r="C387" s="145"/>
      <c r="D387" s="145"/>
      <c r="E387" s="136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</row>
    <row r="388" spans="1:19">
      <c r="A388" s="137"/>
      <c r="B388" s="138"/>
      <c r="C388" s="145"/>
      <c r="D388" s="145"/>
      <c r="E388" s="136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</row>
    <row r="389" spans="1:19">
      <c r="A389" s="137"/>
      <c r="B389" s="138"/>
      <c r="C389" s="145"/>
      <c r="D389" s="145"/>
      <c r="E389" s="136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</row>
    <row r="390" spans="1:19">
      <c r="A390" s="137"/>
      <c r="B390" s="138"/>
      <c r="C390" s="145"/>
      <c r="D390" s="145"/>
      <c r="E390" s="136"/>
      <c r="F390" s="145"/>
      <c r="G390" s="124"/>
      <c r="H390" s="145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</row>
    <row r="391" spans="1:19">
      <c r="A391" s="137"/>
      <c r="B391" s="138"/>
      <c r="C391" s="145"/>
      <c r="D391" s="145"/>
      <c r="E391" s="136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</row>
    <row r="392" spans="1:19">
      <c r="A392" s="137"/>
      <c r="B392" s="138"/>
      <c r="C392" s="145"/>
      <c r="D392" s="145"/>
      <c r="E392" s="136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</row>
    <row r="393" spans="1:19">
      <c r="A393" s="137"/>
      <c r="B393" s="138"/>
      <c r="C393" s="145"/>
      <c r="D393" s="145"/>
      <c r="E393" s="136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</row>
    <row r="394" spans="1:19">
      <c r="A394" s="137"/>
      <c r="B394" s="138"/>
      <c r="C394" s="145"/>
      <c r="D394" s="145"/>
      <c r="E394" s="136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</row>
    <row r="395" spans="1:19">
      <c r="A395" s="137"/>
      <c r="B395" s="138"/>
      <c r="C395" s="145"/>
      <c r="D395" s="145"/>
      <c r="E395" s="136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</row>
    <row r="396" spans="1:19">
      <c r="A396" s="137"/>
      <c r="B396" s="138"/>
      <c r="C396" s="145"/>
      <c r="D396" s="145"/>
      <c r="E396" s="136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</row>
    <row r="397" spans="1:19">
      <c r="A397" s="137"/>
      <c r="B397" s="138"/>
      <c r="C397" s="145"/>
      <c r="D397" s="145"/>
      <c r="E397" s="124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</row>
    <row r="398" spans="1:19">
      <c r="A398" s="137"/>
      <c r="B398" s="138"/>
      <c r="C398" s="145"/>
      <c r="D398" s="145"/>
      <c r="E398" s="136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</row>
    <row r="399" spans="1:19">
      <c r="A399" s="137"/>
      <c r="B399" s="138"/>
      <c r="C399" s="145"/>
      <c r="D399" s="145"/>
      <c r="E399" s="136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</row>
    <row r="400" spans="1:19">
      <c r="A400" s="137"/>
      <c r="B400" s="138"/>
      <c r="C400" s="145"/>
      <c r="D400" s="145"/>
      <c r="E400" s="136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</row>
    <row r="401" spans="1:19">
      <c r="A401" s="137"/>
      <c r="B401" s="138"/>
      <c r="C401" s="145"/>
      <c r="D401" s="145"/>
      <c r="E401" s="136"/>
      <c r="F401" s="124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</row>
    <row r="402" spans="1:19">
      <c r="A402" s="137"/>
      <c r="B402" s="138"/>
      <c r="C402" s="145"/>
      <c r="D402" s="145"/>
      <c r="E402" s="136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</row>
    <row r="403" spans="1:19">
      <c r="A403" s="137"/>
      <c r="B403" s="138"/>
      <c r="C403" s="145"/>
      <c r="D403" s="145"/>
      <c r="E403" s="136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</row>
    <row r="404" spans="1:19">
      <c r="A404" s="137"/>
      <c r="B404" s="138"/>
      <c r="C404" s="145"/>
      <c r="D404" s="145"/>
      <c r="E404" s="136"/>
      <c r="F404" s="145"/>
      <c r="G404" s="145"/>
      <c r="H404" s="145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</row>
    <row r="405" spans="1:19">
      <c r="A405" s="137"/>
      <c r="B405" s="138"/>
      <c r="C405" s="145"/>
      <c r="D405" s="145"/>
      <c r="E405" s="136"/>
      <c r="F405" s="145"/>
      <c r="G405" s="145"/>
      <c r="H405" s="145"/>
      <c r="I405" s="145"/>
      <c r="J405" s="145"/>
      <c r="K405" s="145"/>
      <c r="L405" s="145"/>
      <c r="M405" s="145"/>
      <c r="N405" s="145"/>
      <c r="O405" s="145"/>
      <c r="P405" s="145"/>
      <c r="Q405" s="145"/>
      <c r="R405" s="145"/>
      <c r="S405" s="145"/>
    </row>
    <row r="406" spans="1:19">
      <c r="A406" s="137"/>
      <c r="B406" s="138"/>
      <c r="C406" s="145"/>
      <c r="D406" s="145"/>
      <c r="E406" s="136"/>
      <c r="F406" s="145"/>
      <c r="G406" s="145"/>
      <c r="H406" s="145"/>
      <c r="I406" s="145"/>
      <c r="J406" s="145"/>
      <c r="K406" s="145"/>
      <c r="L406" s="145"/>
      <c r="M406" s="145"/>
      <c r="N406" s="145"/>
      <c r="O406" s="145"/>
      <c r="P406" s="145"/>
      <c r="Q406" s="145"/>
      <c r="R406" s="145"/>
      <c r="S406" s="145"/>
    </row>
    <row r="407" spans="1:19">
      <c r="A407" s="137"/>
      <c r="B407" s="138"/>
      <c r="C407" s="145"/>
      <c r="D407" s="145"/>
      <c r="E407" s="136"/>
      <c r="F407" s="145"/>
      <c r="G407" s="145"/>
      <c r="H407" s="145"/>
      <c r="I407" s="145"/>
      <c r="J407" s="145"/>
      <c r="K407" s="145"/>
      <c r="L407" s="145"/>
      <c r="M407" s="145"/>
      <c r="N407" s="145"/>
      <c r="O407" s="145"/>
      <c r="P407" s="145"/>
      <c r="Q407" s="145"/>
      <c r="R407" s="145"/>
      <c r="S407" s="145"/>
    </row>
    <row r="408" spans="1:19">
      <c r="A408" s="137"/>
      <c r="B408" s="138"/>
      <c r="C408" s="145"/>
      <c r="D408" s="145"/>
      <c r="E408" s="136"/>
      <c r="F408" s="145"/>
      <c r="G408" s="145"/>
      <c r="H408" s="145"/>
      <c r="I408" s="145"/>
      <c r="J408" s="145"/>
      <c r="K408" s="145"/>
      <c r="L408" s="145"/>
      <c r="M408" s="145"/>
      <c r="N408" s="145"/>
      <c r="O408" s="145"/>
      <c r="P408" s="145"/>
      <c r="Q408" s="145"/>
      <c r="R408" s="145"/>
      <c r="S408" s="145"/>
    </row>
    <row r="409" spans="1:19">
      <c r="A409" s="137"/>
      <c r="B409" s="138"/>
      <c r="C409" s="145"/>
      <c r="D409" s="145"/>
      <c r="E409" s="136"/>
      <c r="F409" s="145"/>
      <c r="G409" s="145"/>
      <c r="H409" s="145"/>
      <c r="I409" s="145"/>
      <c r="J409" s="145"/>
      <c r="K409" s="145"/>
      <c r="L409" s="145"/>
      <c r="M409" s="145"/>
      <c r="N409" s="145"/>
      <c r="O409" s="145"/>
      <c r="P409" s="145"/>
      <c r="Q409" s="145"/>
      <c r="R409" s="145"/>
      <c r="S409" s="145"/>
    </row>
    <row r="410" spans="1:19">
      <c r="A410" s="137"/>
      <c r="B410" s="138"/>
      <c r="C410" s="145"/>
      <c r="D410" s="145"/>
      <c r="E410" s="136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145"/>
      <c r="Q410" s="145"/>
      <c r="R410" s="145"/>
      <c r="S410" s="145"/>
    </row>
    <row r="411" spans="1:19">
      <c r="A411" s="137"/>
      <c r="B411" s="138"/>
      <c r="C411" s="145"/>
      <c r="D411" s="145"/>
      <c r="E411" s="136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5"/>
      <c r="Q411" s="145"/>
      <c r="R411" s="145"/>
      <c r="S411" s="145"/>
    </row>
    <row r="412" spans="1:19">
      <c r="A412" s="137"/>
      <c r="B412" s="138"/>
      <c r="C412" s="145"/>
      <c r="D412" s="145"/>
      <c r="E412" s="136"/>
      <c r="F412" s="145"/>
      <c r="G412" s="124"/>
      <c r="H412" s="145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</row>
    <row r="413" spans="1:19">
      <c r="A413" s="137"/>
      <c r="B413" s="138"/>
      <c r="C413" s="145"/>
      <c r="D413" s="145"/>
      <c r="E413" s="136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</row>
    <row r="414" spans="1:19">
      <c r="A414" s="137"/>
      <c r="B414" s="138"/>
      <c r="C414" s="145"/>
      <c r="D414" s="145"/>
      <c r="E414" s="136"/>
      <c r="F414" s="145"/>
      <c r="G414" s="145"/>
      <c r="H414" s="145"/>
      <c r="I414" s="145"/>
      <c r="J414" s="145"/>
      <c r="K414" s="145"/>
      <c r="L414" s="145"/>
      <c r="M414" s="145"/>
      <c r="N414" s="145"/>
      <c r="O414" s="145"/>
      <c r="P414" s="145"/>
      <c r="Q414" s="145"/>
      <c r="R414" s="145"/>
      <c r="S414" s="145"/>
    </row>
    <row r="415" spans="1:19">
      <c r="A415" s="137"/>
      <c r="B415" s="138"/>
      <c r="C415" s="145"/>
      <c r="D415" s="145"/>
      <c r="E415" s="136"/>
      <c r="F415" s="145"/>
      <c r="G415" s="145"/>
      <c r="H415" s="145"/>
      <c r="I415" s="145"/>
      <c r="J415" s="145"/>
      <c r="K415" s="145"/>
      <c r="L415" s="145"/>
      <c r="M415" s="145"/>
      <c r="N415" s="145"/>
      <c r="O415" s="145"/>
      <c r="P415" s="145"/>
      <c r="Q415" s="145"/>
      <c r="R415" s="145"/>
      <c r="S415" s="145"/>
    </row>
    <row r="416" spans="1:19">
      <c r="A416" s="137"/>
      <c r="B416" s="138"/>
      <c r="C416" s="145"/>
      <c r="D416" s="145"/>
      <c r="E416" s="136"/>
      <c r="F416" s="145"/>
      <c r="G416" s="145"/>
      <c r="H416" s="145"/>
      <c r="I416" s="145"/>
      <c r="J416" s="145"/>
      <c r="K416" s="145"/>
      <c r="L416" s="145"/>
      <c r="M416" s="145"/>
      <c r="N416" s="145"/>
      <c r="O416" s="145"/>
      <c r="P416" s="145"/>
      <c r="Q416" s="145"/>
      <c r="R416" s="145"/>
      <c r="S416" s="145"/>
    </row>
    <row r="417" spans="1:19">
      <c r="A417" s="137"/>
      <c r="B417" s="138"/>
      <c r="C417" s="145"/>
      <c r="D417" s="145"/>
      <c r="E417" s="136"/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  <c r="S417" s="145"/>
    </row>
    <row r="418" spans="1:19">
      <c r="A418" s="137"/>
      <c r="B418" s="138"/>
      <c r="C418" s="145"/>
      <c r="D418" s="145"/>
      <c r="E418" s="136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</row>
    <row r="419" spans="1:19">
      <c r="A419" s="137"/>
      <c r="B419" s="138"/>
      <c r="C419" s="145"/>
      <c r="D419" s="145"/>
      <c r="E419" s="124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</row>
    <row r="420" spans="1:19">
      <c r="A420" s="137"/>
      <c r="B420" s="138"/>
      <c r="C420" s="145"/>
      <c r="D420" s="145"/>
      <c r="E420" s="124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</row>
    <row r="421" spans="1:19">
      <c r="A421" s="137"/>
      <c r="B421" s="138"/>
      <c r="C421" s="145"/>
      <c r="D421" s="145"/>
      <c r="E421" s="136"/>
      <c r="F421" s="145"/>
      <c r="G421" s="124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</row>
    <row r="422" spans="1:19">
      <c r="A422" s="137"/>
      <c r="B422" s="138"/>
      <c r="C422" s="145"/>
      <c r="D422" s="145"/>
      <c r="E422" s="136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  <c r="S422" s="145"/>
    </row>
    <row r="423" spans="1:19">
      <c r="A423" s="137"/>
      <c r="B423" s="138"/>
      <c r="C423" s="145"/>
      <c r="D423" s="145"/>
      <c r="E423" s="136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</row>
    <row r="424" spans="1:19">
      <c r="A424" s="137"/>
      <c r="B424" s="138"/>
      <c r="C424" s="145"/>
      <c r="D424" s="145"/>
      <c r="E424" s="136"/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  <c r="S424" s="145"/>
    </row>
    <row r="425" spans="1:19">
      <c r="A425" s="137"/>
      <c r="B425" s="138"/>
      <c r="C425" s="145"/>
      <c r="D425" s="145"/>
      <c r="E425" s="136"/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  <c r="R425" s="145"/>
      <c r="S425" s="145"/>
    </row>
    <row r="426" spans="1:19">
      <c r="A426" s="137"/>
      <c r="B426" s="138"/>
      <c r="C426" s="145"/>
      <c r="D426" s="145"/>
      <c r="E426" s="136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  <c r="Q426" s="145"/>
      <c r="R426" s="145"/>
      <c r="S426" s="145"/>
    </row>
    <row r="427" spans="1:19">
      <c r="A427" s="137"/>
      <c r="B427" s="138"/>
      <c r="C427" s="145"/>
      <c r="D427" s="145"/>
      <c r="E427" s="136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  <c r="S427" s="145"/>
    </row>
    <row r="428" spans="1:19">
      <c r="A428" s="137"/>
      <c r="B428" s="138"/>
      <c r="C428" s="145"/>
      <c r="D428" s="145"/>
      <c r="E428" s="136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</row>
    <row r="429" spans="1:19">
      <c r="A429" s="137"/>
      <c r="B429" s="138"/>
      <c r="C429" s="145"/>
      <c r="D429" s="145"/>
      <c r="E429" s="136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</row>
    <row r="430" spans="1:19">
      <c r="A430" s="137"/>
      <c r="B430" s="138"/>
      <c r="C430" s="145"/>
      <c r="D430" s="145"/>
      <c r="E430" s="136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  <c r="S430" s="145"/>
    </row>
    <row r="431" spans="1:19">
      <c r="A431" s="137"/>
      <c r="B431" s="138"/>
      <c r="C431" s="145"/>
      <c r="D431" s="145"/>
      <c r="E431" s="136"/>
      <c r="F431" s="145"/>
      <c r="G431" s="145"/>
      <c r="H431" s="145"/>
      <c r="I431" s="145"/>
      <c r="J431" s="145"/>
      <c r="K431" s="145"/>
      <c r="L431" s="145"/>
      <c r="M431" s="145"/>
      <c r="N431" s="145"/>
      <c r="O431" s="145"/>
      <c r="P431" s="145"/>
      <c r="Q431" s="145"/>
      <c r="R431" s="145"/>
      <c r="S431" s="145"/>
    </row>
    <row r="432" spans="1:19">
      <c r="A432" s="137"/>
      <c r="B432" s="138"/>
      <c r="C432" s="145"/>
      <c r="D432" s="145"/>
      <c r="E432" s="136"/>
      <c r="F432" s="145"/>
      <c r="G432" s="145"/>
      <c r="H432" s="145"/>
      <c r="I432" s="145"/>
      <c r="J432" s="145"/>
      <c r="K432" s="145"/>
      <c r="L432" s="145"/>
      <c r="M432" s="145"/>
      <c r="N432" s="145"/>
      <c r="O432" s="145"/>
      <c r="P432" s="145"/>
      <c r="Q432" s="145"/>
      <c r="R432" s="145"/>
      <c r="S432" s="145"/>
    </row>
    <row r="433" spans="1:19">
      <c r="A433" s="137"/>
      <c r="B433" s="138"/>
      <c r="C433" s="145"/>
      <c r="D433" s="145"/>
      <c r="E433" s="136"/>
      <c r="F433" s="145"/>
      <c r="G433" s="145"/>
      <c r="H433" s="145"/>
      <c r="I433" s="145"/>
      <c r="J433" s="145"/>
      <c r="K433" s="145"/>
      <c r="L433" s="145"/>
      <c r="M433" s="145"/>
      <c r="N433" s="145"/>
      <c r="O433" s="145"/>
      <c r="P433" s="145"/>
      <c r="Q433" s="145"/>
      <c r="R433" s="145"/>
      <c r="S433" s="145"/>
    </row>
    <row r="434" spans="1:19">
      <c r="A434" s="137"/>
      <c r="B434" s="138"/>
      <c r="C434" s="145"/>
      <c r="D434" s="145"/>
      <c r="E434" s="136"/>
      <c r="F434" s="145"/>
      <c r="G434" s="145"/>
      <c r="H434" s="145"/>
      <c r="I434" s="145"/>
      <c r="J434" s="145"/>
      <c r="K434" s="145"/>
      <c r="L434" s="145"/>
      <c r="M434" s="145"/>
      <c r="N434" s="145"/>
      <c r="O434" s="145"/>
      <c r="P434" s="145"/>
      <c r="Q434" s="145"/>
      <c r="R434" s="145"/>
      <c r="S434" s="145"/>
    </row>
    <row r="435" spans="1:19">
      <c r="A435" s="137"/>
      <c r="B435" s="138"/>
      <c r="C435" s="145"/>
      <c r="D435" s="145"/>
      <c r="E435" s="136"/>
      <c r="F435" s="145"/>
      <c r="G435" s="145"/>
      <c r="H435" s="145"/>
      <c r="I435" s="145"/>
      <c r="J435" s="145"/>
      <c r="K435" s="145"/>
      <c r="L435" s="145"/>
      <c r="M435" s="145"/>
      <c r="N435" s="145"/>
      <c r="O435" s="145"/>
      <c r="P435" s="145"/>
      <c r="Q435" s="145"/>
      <c r="R435" s="145"/>
      <c r="S435" s="145"/>
    </row>
    <row r="436" spans="1:19">
      <c r="A436" s="137"/>
      <c r="B436" s="138"/>
      <c r="C436" s="145"/>
      <c r="D436" s="145"/>
      <c r="E436" s="136"/>
      <c r="F436" s="145"/>
      <c r="G436" s="145"/>
      <c r="H436" s="145"/>
      <c r="I436" s="145"/>
      <c r="J436" s="145"/>
      <c r="K436" s="145"/>
      <c r="L436" s="145"/>
      <c r="M436" s="145"/>
      <c r="N436" s="145"/>
      <c r="O436" s="145"/>
      <c r="P436" s="145"/>
      <c r="Q436" s="145"/>
      <c r="R436" s="145"/>
      <c r="S436" s="145"/>
    </row>
    <row r="437" spans="1:19">
      <c r="A437" s="137"/>
      <c r="B437" s="138"/>
      <c r="C437" s="145"/>
      <c r="D437" s="145"/>
      <c r="E437" s="136"/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</row>
    <row r="438" spans="1:19">
      <c r="A438" s="137"/>
      <c r="B438" s="138"/>
      <c r="C438" s="145"/>
      <c r="D438" s="145"/>
      <c r="E438" s="136"/>
      <c r="F438" s="145"/>
      <c r="G438" s="145"/>
      <c r="H438" s="145"/>
      <c r="I438" s="145"/>
      <c r="J438" s="145"/>
      <c r="K438" s="145"/>
      <c r="L438" s="145"/>
      <c r="M438" s="145"/>
      <c r="N438" s="145"/>
      <c r="O438" s="145"/>
      <c r="P438" s="145"/>
      <c r="Q438" s="145"/>
      <c r="R438" s="145"/>
      <c r="S438" s="145"/>
    </row>
    <row r="439" spans="1:19">
      <c r="A439" s="137"/>
      <c r="B439" s="138"/>
      <c r="C439" s="145"/>
      <c r="D439" s="145"/>
      <c r="E439" s="136"/>
      <c r="F439" s="145"/>
      <c r="G439" s="145"/>
      <c r="H439" s="145"/>
      <c r="I439" s="145"/>
      <c r="J439" s="145"/>
      <c r="K439" s="145"/>
      <c r="L439" s="145"/>
      <c r="M439" s="145"/>
      <c r="N439" s="145"/>
      <c r="O439" s="145"/>
      <c r="P439" s="145"/>
      <c r="Q439" s="145"/>
      <c r="R439" s="145"/>
      <c r="S439" s="145"/>
    </row>
    <row r="440" spans="1:19">
      <c r="A440" s="137"/>
      <c r="B440" s="138"/>
      <c r="C440" s="145"/>
      <c r="D440" s="145"/>
      <c r="E440" s="136"/>
      <c r="F440" s="145"/>
      <c r="G440" s="145"/>
      <c r="H440" s="145"/>
      <c r="I440" s="145"/>
      <c r="J440" s="145"/>
      <c r="K440" s="145"/>
      <c r="L440" s="145"/>
      <c r="M440" s="145"/>
      <c r="N440" s="145"/>
      <c r="O440" s="145"/>
      <c r="P440" s="145"/>
      <c r="Q440" s="145"/>
      <c r="R440" s="145"/>
      <c r="S440" s="145"/>
    </row>
    <row r="441" spans="1:19">
      <c r="A441" s="137"/>
      <c r="B441" s="138"/>
      <c r="C441" s="145"/>
      <c r="D441" s="145"/>
      <c r="E441" s="136"/>
      <c r="F441" s="145"/>
      <c r="G441" s="145"/>
      <c r="H441" s="145"/>
      <c r="I441" s="145"/>
      <c r="J441" s="145"/>
      <c r="K441" s="145"/>
      <c r="L441" s="145"/>
      <c r="M441" s="145"/>
      <c r="N441" s="145"/>
      <c r="O441" s="145"/>
      <c r="P441" s="145"/>
      <c r="Q441" s="145"/>
      <c r="R441" s="145"/>
      <c r="S441" s="145"/>
    </row>
    <row r="442" spans="1:19">
      <c r="A442" s="137"/>
      <c r="B442" s="138"/>
      <c r="C442" s="145"/>
      <c r="D442" s="145"/>
      <c r="E442" s="136"/>
      <c r="F442" s="145"/>
      <c r="G442" s="145"/>
      <c r="H442" s="145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</row>
    <row r="443" spans="1:19">
      <c r="A443" s="137"/>
      <c r="B443" s="138"/>
      <c r="C443" s="145"/>
      <c r="D443" s="145"/>
      <c r="E443" s="136"/>
      <c r="F443" s="145"/>
      <c r="G443" s="145"/>
      <c r="H443" s="145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</row>
    <row r="444" spans="1:19">
      <c r="A444" s="137"/>
      <c r="B444" s="138"/>
      <c r="C444" s="145"/>
      <c r="D444" s="145"/>
      <c r="E444" s="136"/>
      <c r="F444" s="145"/>
      <c r="G444" s="145"/>
      <c r="H444" s="145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</row>
    <row r="445" spans="1:19">
      <c r="A445" s="137"/>
      <c r="B445" s="138"/>
      <c r="C445" s="145"/>
      <c r="D445" s="145"/>
      <c r="E445" s="136"/>
      <c r="F445" s="145"/>
      <c r="G445" s="145"/>
      <c r="H445" s="145"/>
      <c r="I445" s="145"/>
      <c r="J445" s="145"/>
      <c r="K445" s="145"/>
      <c r="L445" s="145"/>
      <c r="M445" s="145"/>
      <c r="N445" s="145"/>
      <c r="O445" s="145"/>
      <c r="P445" s="145"/>
      <c r="Q445" s="145"/>
      <c r="R445" s="145"/>
      <c r="S445" s="145"/>
    </row>
    <row r="446" spans="1:19">
      <c r="A446" s="137"/>
      <c r="B446" s="138"/>
      <c r="C446" s="145"/>
      <c r="D446" s="145"/>
      <c r="E446" s="136"/>
      <c r="F446" s="145"/>
      <c r="G446" s="145"/>
      <c r="H446" s="145"/>
      <c r="I446" s="145"/>
      <c r="J446" s="145"/>
      <c r="K446" s="145"/>
      <c r="L446" s="145"/>
      <c r="M446" s="145"/>
      <c r="N446" s="145"/>
      <c r="O446" s="145"/>
      <c r="P446" s="145"/>
      <c r="Q446" s="145"/>
      <c r="R446" s="145"/>
      <c r="S446" s="145"/>
    </row>
    <row r="447" spans="1:19">
      <c r="A447" s="137"/>
      <c r="B447" s="138"/>
      <c r="C447" s="145"/>
      <c r="D447" s="145"/>
      <c r="E447" s="136"/>
      <c r="F447" s="145"/>
      <c r="G447" s="145"/>
      <c r="H447" s="145"/>
      <c r="I447" s="145"/>
      <c r="J447" s="145"/>
      <c r="K447" s="145"/>
      <c r="L447" s="145"/>
      <c r="M447" s="145"/>
      <c r="N447" s="145"/>
      <c r="O447" s="145"/>
      <c r="P447" s="145"/>
      <c r="Q447" s="145"/>
      <c r="R447" s="145"/>
      <c r="S447" s="145"/>
    </row>
    <row r="448" spans="1:19">
      <c r="A448" s="137"/>
      <c r="B448" s="138"/>
      <c r="C448" s="145"/>
      <c r="D448" s="145"/>
      <c r="E448" s="136"/>
      <c r="F448" s="145"/>
      <c r="G448" s="145"/>
      <c r="H448" s="145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</row>
    <row r="449" spans="1:20">
      <c r="A449" s="137"/>
      <c r="B449" s="138"/>
      <c r="C449" s="145"/>
      <c r="D449" s="145"/>
      <c r="E449" s="136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</row>
    <row r="450" spans="1:20">
      <c r="A450" s="137"/>
      <c r="B450" s="138"/>
      <c r="C450" s="145"/>
      <c r="D450" s="145"/>
      <c r="E450" s="136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</row>
    <row r="451" spans="1:20">
      <c r="A451" s="137"/>
      <c r="B451" s="138"/>
      <c r="C451" s="145"/>
      <c r="D451" s="145"/>
      <c r="E451" s="136"/>
      <c r="F451" s="145"/>
      <c r="G451" s="145"/>
      <c r="H451" s="145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60"/>
    </row>
    <row r="452" spans="1:20">
      <c r="A452" s="137"/>
      <c r="B452" s="138"/>
      <c r="C452" s="145"/>
      <c r="D452" s="145"/>
      <c r="E452" s="136"/>
      <c r="F452" s="145"/>
      <c r="G452" s="145"/>
      <c r="H452" s="145"/>
      <c r="I452" s="145"/>
      <c r="J452" s="145"/>
      <c r="K452" s="145"/>
      <c r="L452" s="145"/>
      <c r="M452" s="145"/>
      <c r="N452" s="145"/>
      <c r="O452" s="145"/>
      <c r="P452" s="145"/>
      <c r="Q452" s="145"/>
      <c r="R452" s="145"/>
      <c r="S452" s="145"/>
    </row>
    <row r="453" spans="1:20">
      <c r="A453" s="137"/>
      <c r="B453" s="138"/>
      <c r="C453" s="145"/>
      <c r="D453" s="145"/>
      <c r="E453" s="136"/>
      <c r="F453" s="145"/>
      <c r="G453" s="145"/>
      <c r="H453" s="145"/>
      <c r="I453" s="145"/>
      <c r="J453" s="145"/>
      <c r="K453" s="145"/>
      <c r="L453" s="145"/>
      <c r="M453" s="145"/>
      <c r="N453" s="145"/>
      <c r="O453" s="145"/>
      <c r="P453" s="145"/>
      <c r="Q453" s="145"/>
      <c r="R453" s="145"/>
      <c r="S453" s="145"/>
    </row>
    <row r="454" spans="1:20">
      <c r="A454" s="137"/>
      <c r="B454" s="138"/>
      <c r="C454" s="145"/>
      <c r="D454" s="145"/>
      <c r="E454" s="136"/>
      <c r="F454" s="145"/>
      <c r="G454" s="145"/>
      <c r="H454" s="145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  <c r="S454" s="145"/>
    </row>
    <row r="455" spans="1:20">
      <c r="A455" s="137"/>
      <c r="B455" s="138"/>
      <c r="C455" s="145"/>
      <c r="D455" s="145"/>
      <c r="E455" s="136"/>
      <c r="F455" s="145"/>
      <c r="G455" s="145"/>
      <c r="H455" s="145"/>
      <c r="I455" s="145"/>
      <c r="J455" s="145"/>
      <c r="K455" s="145"/>
      <c r="L455" s="145"/>
      <c r="M455" s="145"/>
      <c r="N455" s="145"/>
      <c r="O455" s="145"/>
      <c r="P455" s="145"/>
      <c r="Q455" s="145"/>
      <c r="R455" s="145"/>
      <c r="S455" s="145"/>
    </row>
    <row r="456" spans="1:20">
      <c r="A456" s="137"/>
      <c r="B456" s="138"/>
      <c r="C456" s="145"/>
      <c r="D456" s="145"/>
      <c r="E456" s="136"/>
      <c r="F456" s="145"/>
      <c r="G456" s="145"/>
      <c r="H456" s="145"/>
      <c r="I456" s="145"/>
      <c r="J456" s="145"/>
      <c r="K456" s="145"/>
      <c r="L456" s="145"/>
      <c r="M456" s="145"/>
      <c r="N456" s="145"/>
      <c r="O456" s="145"/>
      <c r="P456" s="145"/>
      <c r="Q456" s="145"/>
      <c r="R456" s="145"/>
      <c r="S456" s="145"/>
    </row>
    <row r="457" spans="1:20">
      <c r="A457" s="137"/>
      <c r="B457" s="138"/>
      <c r="C457" s="145"/>
      <c r="D457" s="145"/>
      <c r="E457" s="136"/>
      <c r="F457" s="145"/>
      <c r="G457" s="145"/>
      <c r="H457" s="145"/>
      <c r="I457" s="145"/>
      <c r="J457" s="145"/>
      <c r="K457" s="145"/>
      <c r="L457" s="145"/>
      <c r="M457" s="145"/>
      <c r="N457" s="145"/>
      <c r="O457" s="145"/>
      <c r="P457" s="145"/>
      <c r="Q457" s="145"/>
      <c r="R457" s="145"/>
      <c r="S457" s="145"/>
    </row>
    <row r="458" spans="1:20">
      <c r="A458" s="137"/>
      <c r="B458" s="138"/>
      <c r="C458" s="145"/>
      <c r="D458" s="145"/>
      <c r="E458" s="136"/>
      <c r="F458" s="145"/>
      <c r="G458" s="145"/>
      <c r="H458" s="145"/>
      <c r="I458" s="145"/>
      <c r="J458" s="145"/>
      <c r="K458" s="145"/>
      <c r="L458" s="145"/>
      <c r="M458" s="145"/>
      <c r="N458" s="145"/>
      <c r="O458" s="145"/>
      <c r="P458" s="145"/>
      <c r="Q458" s="145"/>
      <c r="R458" s="145"/>
      <c r="S458" s="145"/>
    </row>
    <row r="459" spans="1:20">
      <c r="A459" s="137"/>
      <c r="B459" s="138"/>
      <c r="C459" s="145"/>
      <c r="D459" s="145"/>
      <c r="E459" s="136"/>
      <c r="F459" s="145"/>
      <c r="G459" s="145"/>
      <c r="H459" s="145"/>
      <c r="I459" s="145"/>
      <c r="J459" s="145"/>
      <c r="K459" s="145"/>
      <c r="L459" s="145"/>
      <c r="M459" s="145"/>
      <c r="N459" s="145"/>
      <c r="O459" s="145"/>
      <c r="P459" s="145"/>
      <c r="Q459" s="145"/>
      <c r="R459" s="145"/>
      <c r="S459" s="145"/>
    </row>
    <row r="460" spans="1:20">
      <c r="A460" s="137"/>
      <c r="B460" s="138"/>
      <c r="C460" s="145"/>
      <c r="D460" s="145"/>
      <c r="E460" s="136"/>
      <c r="F460" s="145"/>
      <c r="G460" s="145"/>
      <c r="H460" s="145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</row>
    <row r="461" spans="1:20">
      <c r="A461" s="137"/>
      <c r="B461" s="138"/>
      <c r="C461" s="145"/>
      <c r="D461" s="145"/>
      <c r="E461" s="136"/>
      <c r="F461" s="145"/>
      <c r="G461" s="145"/>
      <c r="H461" s="145"/>
      <c r="I461" s="145"/>
      <c r="J461" s="145"/>
      <c r="K461" s="145"/>
      <c r="L461" s="145"/>
      <c r="M461" s="145"/>
      <c r="N461" s="145"/>
      <c r="O461" s="145"/>
      <c r="P461" s="145"/>
      <c r="Q461" s="145"/>
      <c r="R461" s="145"/>
      <c r="S461" s="145"/>
    </row>
    <row r="462" spans="1:20">
      <c r="A462" s="137"/>
      <c r="B462" s="138"/>
      <c r="C462" s="145"/>
      <c r="D462" s="145"/>
      <c r="E462" s="136"/>
      <c r="F462" s="145"/>
      <c r="G462" s="145"/>
      <c r="H462" s="145"/>
      <c r="I462" s="145"/>
      <c r="J462" s="145"/>
      <c r="K462" s="145"/>
      <c r="L462" s="145"/>
      <c r="M462" s="145"/>
      <c r="N462" s="145"/>
      <c r="O462" s="145"/>
      <c r="P462" s="145"/>
      <c r="Q462" s="145"/>
      <c r="R462" s="145"/>
      <c r="S462" s="145"/>
    </row>
    <row r="463" spans="1:20">
      <c r="A463" s="137"/>
      <c r="B463" s="138"/>
      <c r="C463" s="145"/>
      <c r="D463" s="145"/>
      <c r="E463" s="136"/>
      <c r="F463" s="145"/>
      <c r="G463" s="145"/>
      <c r="H463" s="145"/>
      <c r="I463" s="145"/>
      <c r="J463" s="145"/>
      <c r="K463" s="145"/>
      <c r="L463" s="145"/>
      <c r="M463" s="145"/>
      <c r="N463" s="145"/>
      <c r="O463" s="145"/>
      <c r="P463" s="145"/>
      <c r="Q463" s="145"/>
      <c r="R463" s="145"/>
      <c r="S463" s="145"/>
    </row>
    <row r="464" spans="1:20">
      <c r="A464" s="137"/>
      <c r="B464" s="138"/>
      <c r="C464" s="145"/>
      <c r="D464" s="145"/>
      <c r="E464" s="136"/>
      <c r="F464" s="145"/>
      <c r="G464" s="145"/>
      <c r="H464" s="145"/>
      <c r="I464" s="145"/>
      <c r="J464" s="145"/>
      <c r="K464" s="145"/>
      <c r="L464" s="145"/>
      <c r="M464" s="145"/>
      <c r="N464" s="145"/>
      <c r="O464" s="145"/>
      <c r="P464" s="145"/>
      <c r="Q464" s="145"/>
      <c r="R464" s="145"/>
      <c r="S464" s="145"/>
    </row>
    <row r="465" spans="1:19">
      <c r="A465" s="137"/>
      <c r="B465" s="138"/>
      <c r="C465" s="145"/>
      <c r="D465" s="145"/>
      <c r="E465" s="136"/>
      <c r="F465" s="145"/>
      <c r="G465" s="145"/>
      <c r="H465" s="145"/>
      <c r="I465" s="145"/>
      <c r="J465" s="145"/>
      <c r="K465" s="145"/>
      <c r="L465" s="145"/>
      <c r="M465" s="145"/>
      <c r="N465" s="145"/>
      <c r="O465" s="145"/>
      <c r="P465" s="145"/>
      <c r="Q465" s="145"/>
      <c r="R465" s="145"/>
      <c r="S465" s="145"/>
    </row>
    <row r="466" spans="1:19">
      <c r="A466" s="137"/>
      <c r="B466" s="138"/>
      <c r="C466" s="145"/>
      <c r="D466" s="145"/>
      <c r="E466" s="136"/>
      <c r="F466" s="145"/>
      <c r="G466" s="145"/>
      <c r="H466" s="145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</row>
    <row r="467" spans="1:19">
      <c r="A467" s="137"/>
      <c r="B467" s="138"/>
      <c r="C467" s="145"/>
      <c r="D467" s="145"/>
      <c r="E467" s="136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</row>
    <row r="468" spans="1:19">
      <c r="A468" s="137"/>
      <c r="B468" s="138"/>
      <c r="C468" s="145"/>
      <c r="D468" s="145"/>
      <c r="E468" s="136"/>
      <c r="F468" s="145"/>
      <c r="G468" s="145"/>
      <c r="H468" s="145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</row>
    <row r="469" spans="1:19">
      <c r="A469" s="137"/>
      <c r="B469" s="138"/>
      <c r="C469" s="145"/>
      <c r="D469" s="145"/>
      <c r="E469" s="136"/>
      <c r="F469" s="145"/>
      <c r="G469" s="145"/>
      <c r="H469" s="145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</row>
    <row r="470" spans="1:19">
      <c r="A470" s="137"/>
      <c r="B470" s="138"/>
      <c r="C470" s="145"/>
      <c r="D470" s="145"/>
      <c r="E470" s="136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</row>
    <row r="471" spans="1:19">
      <c r="A471" s="137"/>
      <c r="B471" s="138"/>
      <c r="C471" s="145"/>
      <c r="D471" s="145"/>
      <c r="E471" s="136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</row>
    <row r="472" spans="1:19">
      <c r="A472" s="137"/>
      <c r="B472" s="138"/>
      <c r="C472" s="145"/>
      <c r="D472" s="145"/>
      <c r="E472" s="136"/>
      <c r="F472" s="145"/>
      <c r="G472" s="145"/>
      <c r="H472" s="145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</row>
    <row r="473" spans="1:19">
      <c r="A473" s="137"/>
      <c r="B473" s="138"/>
      <c r="C473" s="145"/>
      <c r="D473" s="145"/>
      <c r="E473" s="136"/>
      <c r="F473" s="145"/>
      <c r="G473" s="145"/>
      <c r="H473" s="145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</row>
    <row r="474" spans="1:19">
      <c r="A474" s="137"/>
      <c r="B474" s="138"/>
      <c r="C474" s="145"/>
      <c r="D474" s="145"/>
      <c r="E474" s="136"/>
      <c r="F474" s="145"/>
      <c r="G474" s="145"/>
      <c r="H474" s="145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</row>
    <row r="475" spans="1:19">
      <c r="A475" s="135"/>
      <c r="B475" s="138"/>
      <c r="C475" s="145"/>
      <c r="D475" s="145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</row>
    <row r="476" spans="1:19">
      <c r="A476" s="135"/>
      <c r="B476" s="138"/>
      <c r="C476" s="145"/>
      <c r="D476" s="145"/>
      <c r="E476" s="145"/>
      <c r="F476" s="145"/>
      <c r="G476" s="145"/>
      <c r="H476" s="145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</row>
    <row r="477" spans="1:19">
      <c r="A477" s="135"/>
      <c r="B477" s="138"/>
      <c r="C477" s="145"/>
      <c r="D477" s="145"/>
      <c r="E477" s="145"/>
      <c r="F477" s="145"/>
      <c r="G477" s="145"/>
      <c r="H477" s="145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</row>
    <row r="478" spans="1:19" ht="15.75">
      <c r="B478" s="133" t="s">
        <v>121</v>
      </c>
      <c r="C478" s="145"/>
      <c r="D478" s="145"/>
      <c r="E478" s="145"/>
      <c r="F478" s="145"/>
      <c r="G478" s="145"/>
      <c r="H478" s="145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</row>
    <row r="479" spans="1:19">
      <c r="C479" s="145">
        <f t="shared" ref="C479:S479" si="0">SUM(C5:C478)</f>
        <v>0</v>
      </c>
      <c r="D479" s="145">
        <f t="shared" si="0"/>
        <v>0</v>
      </c>
      <c r="E479" s="145">
        <f t="shared" si="0"/>
        <v>0</v>
      </c>
      <c r="F479" s="145">
        <f t="shared" si="0"/>
        <v>0</v>
      </c>
      <c r="G479" s="145">
        <f t="shared" si="0"/>
        <v>0</v>
      </c>
      <c r="H479" s="145">
        <f t="shared" si="0"/>
        <v>0</v>
      </c>
      <c r="I479" s="145">
        <f t="shared" si="0"/>
        <v>0</v>
      </c>
      <c r="J479" s="145">
        <f t="shared" si="0"/>
        <v>0</v>
      </c>
      <c r="K479" s="145">
        <f t="shared" si="0"/>
        <v>0</v>
      </c>
      <c r="L479" s="145">
        <f t="shared" si="0"/>
        <v>0</v>
      </c>
      <c r="M479" s="145">
        <f t="shared" si="0"/>
        <v>0</v>
      </c>
      <c r="N479" s="145">
        <f t="shared" si="0"/>
        <v>0</v>
      </c>
      <c r="O479" s="145">
        <f t="shared" si="0"/>
        <v>0</v>
      </c>
      <c r="P479" s="145">
        <f>SUM(P5:P478)</f>
        <v>0</v>
      </c>
      <c r="Q479" s="145">
        <f t="shared" si="0"/>
        <v>0</v>
      </c>
      <c r="R479" s="145">
        <f t="shared" si="0"/>
        <v>0</v>
      </c>
      <c r="S479" s="145">
        <f t="shared" si="0"/>
        <v>0</v>
      </c>
    </row>
  </sheetData>
  <mergeCells count="1">
    <mergeCell ref="A1:I1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"/>
  <sheetViews>
    <sheetView workbookViewId="0">
      <selection activeCell="B5" sqref="B5"/>
    </sheetView>
  </sheetViews>
  <sheetFormatPr defaultColWidth="10.85546875" defaultRowHeight="15"/>
  <cols>
    <col min="1" max="1" width="12.85546875" style="139" customWidth="1"/>
    <col min="2" max="2" width="34.42578125" style="139" customWidth="1"/>
    <col min="3" max="3" width="17.85546875" style="139" customWidth="1"/>
    <col min="4" max="4" width="17.140625" style="139" customWidth="1"/>
    <col min="5" max="8" width="17" style="139" customWidth="1"/>
    <col min="9" max="9" width="15" style="139" customWidth="1"/>
    <col min="10" max="10" width="17.28515625" style="139" customWidth="1"/>
    <col min="11" max="20" width="17" style="139" customWidth="1"/>
    <col min="21" max="21" width="12.28515625" style="139" customWidth="1"/>
    <col min="22" max="16384" width="10.85546875" style="139"/>
  </cols>
  <sheetData>
    <row r="1" spans="1:20" ht="32.1" customHeight="1">
      <c r="A1" s="345" t="s">
        <v>160</v>
      </c>
      <c r="B1" s="345"/>
      <c r="C1" s="345"/>
      <c r="D1" s="345"/>
      <c r="E1" s="345"/>
      <c r="F1" s="345"/>
      <c r="G1" s="345"/>
      <c r="H1" s="345"/>
      <c r="I1" s="345"/>
      <c r="K1" s="176"/>
    </row>
    <row r="2" spans="1:20">
      <c r="K2" s="177"/>
    </row>
    <row r="3" spans="1:20">
      <c r="B3" s="139" t="s">
        <v>161</v>
      </c>
      <c r="C3" s="161">
        <f>SUM(C33:T33)</f>
        <v>0</v>
      </c>
    </row>
    <row r="4" spans="1:20" ht="63">
      <c r="A4" s="143" t="s">
        <v>124</v>
      </c>
      <c r="B4" s="143" t="s">
        <v>0</v>
      </c>
      <c r="C4" s="143" t="s">
        <v>141</v>
      </c>
      <c r="D4" s="143" t="s">
        <v>162</v>
      </c>
      <c r="E4" s="143" t="s">
        <v>163</v>
      </c>
      <c r="F4" s="143" t="s">
        <v>164</v>
      </c>
      <c r="G4" s="143" t="s">
        <v>165</v>
      </c>
      <c r="H4" s="143" t="s">
        <v>166</v>
      </c>
      <c r="I4" s="143" t="s">
        <v>152</v>
      </c>
      <c r="J4" s="143" t="s">
        <v>147</v>
      </c>
      <c r="K4" s="143" t="s">
        <v>167</v>
      </c>
      <c r="L4" s="143" t="s">
        <v>168</v>
      </c>
      <c r="M4" s="143" t="s">
        <v>150</v>
      </c>
      <c r="N4" s="143" t="s">
        <v>169</v>
      </c>
      <c r="O4" s="143" t="s">
        <v>170</v>
      </c>
      <c r="P4" s="143" t="s">
        <v>171</v>
      </c>
      <c r="Q4" s="143"/>
      <c r="R4" s="143"/>
      <c r="S4" s="143" t="s">
        <v>129</v>
      </c>
      <c r="T4" s="143" t="s">
        <v>157</v>
      </c>
    </row>
    <row r="5" spans="1:20">
      <c r="A5" s="137"/>
      <c r="B5" s="138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</row>
    <row r="6" spans="1:20">
      <c r="A6" s="137"/>
      <c r="B6" s="138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5"/>
    </row>
    <row r="7" spans="1:20">
      <c r="A7" s="135"/>
      <c r="B7" s="162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1:20">
      <c r="A8" s="135"/>
      <c r="B8" s="162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</row>
    <row r="9" spans="1:20">
      <c r="A9" s="135"/>
      <c r="B9" s="162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</row>
    <row r="10" spans="1:20">
      <c r="A10" s="135"/>
      <c r="B10" s="138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</row>
    <row r="11" spans="1:20">
      <c r="A11" s="135"/>
      <c r="B11" s="138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</row>
    <row r="12" spans="1:20">
      <c r="A12" s="135"/>
      <c r="B12" s="13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</row>
    <row r="13" spans="1:20">
      <c r="A13" s="135"/>
      <c r="B13" s="138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</row>
    <row r="14" spans="1:20">
      <c r="A14" s="135"/>
      <c r="B14" s="138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1:20">
      <c r="A15" s="135"/>
      <c r="B15" s="138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1:20">
      <c r="A16" s="135"/>
      <c r="B16" s="138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5"/>
      <c r="B17" s="138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0">
      <c r="A18" s="135"/>
      <c r="B18" s="138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1:20">
      <c r="A19" s="135"/>
      <c r="B19" s="138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1:20">
      <c r="A20" s="135"/>
      <c r="B20" s="138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</row>
    <row r="21" spans="1:20">
      <c r="A21" s="135"/>
      <c r="B21" s="138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</row>
    <row r="22" spans="1:20">
      <c r="A22" s="135"/>
      <c r="B22" s="138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</row>
    <row r="23" spans="1:20">
      <c r="A23" s="135"/>
      <c r="B23" s="138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</row>
    <row r="24" spans="1:20">
      <c r="A24" s="135"/>
      <c r="B24" s="138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</row>
    <row r="25" spans="1:20">
      <c r="A25" s="135"/>
      <c r="B25" s="138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</row>
    <row r="26" spans="1:20">
      <c r="A26" s="135"/>
      <c r="B26" s="13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</row>
    <row r="27" spans="1:20">
      <c r="A27" s="135"/>
      <c r="B27" s="138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</row>
    <row r="28" spans="1:20">
      <c r="A28" s="135"/>
      <c r="B28" s="138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1:20">
      <c r="A29" s="135"/>
      <c r="B29" s="138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</row>
    <row r="30" spans="1:20">
      <c r="A30" s="135"/>
      <c r="B30" s="138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1:20">
      <c r="A31" s="135"/>
      <c r="B31" s="138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1:20">
      <c r="A32" s="135"/>
      <c r="B32" s="138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</row>
    <row r="33" spans="1:20" ht="15.75">
      <c r="A33" s="135"/>
      <c r="B33" s="133" t="s">
        <v>121</v>
      </c>
      <c r="C33" s="136">
        <f t="shared" ref="C33:T33" si="0">SUM(C5:C32)</f>
        <v>0</v>
      </c>
      <c r="D33" s="136">
        <f t="shared" si="0"/>
        <v>0</v>
      </c>
      <c r="E33" s="136">
        <f t="shared" si="0"/>
        <v>0</v>
      </c>
      <c r="F33" s="136">
        <f t="shared" si="0"/>
        <v>0</v>
      </c>
      <c r="G33" s="136">
        <f t="shared" si="0"/>
        <v>0</v>
      </c>
      <c r="H33" s="136">
        <f t="shared" si="0"/>
        <v>0</v>
      </c>
      <c r="I33" s="136">
        <f t="shared" si="0"/>
        <v>0</v>
      </c>
      <c r="J33" s="136">
        <f t="shared" si="0"/>
        <v>0</v>
      </c>
      <c r="K33" s="136">
        <f t="shared" si="0"/>
        <v>0</v>
      </c>
      <c r="L33" s="136">
        <f t="shared" si="0"/>
        <v>0</v>
      </c>
      <c r="M33" s="136">
        <f t="shared" si="0"/>
        <v>0</v>
      </c>
      <c r="N33" s="136">
        <f t="shared" si="0"/>
        <v>0</v>
      </c>
      <c r="O33" s="136">
        <f t="shared" si="0"/>
        <v>0</v>
      </c>
      <c r="P33" s="136">
        <f t="shared" si="0"/>
        <v>0</v>
      </c>
      <c r="Q33" s="136">
        <f t="shared" si="0"/>
        <v>0</v>
      </c>
      <c r="R33" s="136">
        <f t="shared" si="0"/>
        <v>0</v>
      </c>
      <c r="S33" s="136">
        <f t="shared" si="0"/>
        <v>0</v>
      </c>
      <c r="T33" s="136">
        <f t="shared" si="0"/>
        <v>0</v>
      </c>
    </row>
  </sheetData>
  <mergeCells count="1">
    <mergeCell ref="A1:I1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I104"/>
  <sheetViews>
    <sheetView workbookViewId="0">
      <selection activeCell="C16" sqref="C16"/>
    </sheetView>
  </sheetViews>
  <sheetFormatPr defaultColWidth="10.85546875" defaultRowHeight="15"/>
  <cols>
    <col min="1" max="1" width="13.7109375" style="139" customWidth="1"/>
    <col min="2" max="2" width="50.42578125" style="139" customWidth="1"/>
    <col min="3" max="3" width="16.42578125" style="139" customWidth="1"/>
    <col min="4" max="4" width="17.140625" style="139" customWidth="1"/>
    <col min="5" max="5" width="17" style="139" customWidth="1"/>
    <col min="6" max="16384" width="10.85546875" style="139"/>
  </cols>
  <sheetData>
    <row r="3" spans="1:5" ht="26.1" customHeight="1">
      <c r="A3" s="350" t="s">
        <v>172</v>
      </c>
      <c r="B3" s="350"/>
      <c r="C3" s="350"/>
      <c r="D3" s="350"/>
      <c r="E3" s="350"/>
    </row>
    <row r="5" spans="1:5" ht="15.75">
      <c r="A5" s="133" t="s">
        <v>124</v>
      </c>
      <c r="B5" s="133" t="s">
        <v>0</v>
      </c>
      <c r="C5" s="134" t="s">
        <v>173</v>
      </c>
      <c r="D5" s="134" t="s">
        <v>174</v>
      </c>
      <c r="E5" s="134" t="s">
        <v>127</v>
      </c>
    </row>
    <row r="6" spans="1:5">
      <c r="A6" s="135"/>
      <c r="B6" s="135" t="s">
        <v>128</v>
      </c>
      <c r="C6" s="136"/>
      <c r="D6" s="136"/>
      <c r="E6" s="141">
        <v>0</v>
      </c>
    </row>
    <row r="7" spans="1:5">
      <c r="A7" s="151"/>
      <c r="B7" s="152"/>
      <c r="C7" s="136"/>
      <c r="D7" s="136"/>
      <c r="E7" s="136">
        <f t="shared" ref="E7:E104" si="0">+E6+C7-D7</f>
        <v>0</v>
      </c>
    </row>
    <row r="8" spans="1:5">
      <c r="A8" s="151"/>
      <c r="B8" s="138"/>
      <c r="C8" s="136"/>
      <c r="D8" s="136"/>
      <c r="E8" s="136">
        <f t="shared" si="0"/>
        <v>0</v>
      </c>
    </row>
    <row r="9" spans="1:5">
      <c r="A9" s="151"/>
      <c r="B9" s="138"/>
      <c r="C9" s="136"/>
      <c r="D9" s="136"/>
      <c r="E9" s="136">
        <f t="shared" si="0"/>
        <v>0</v>
      </c>
    </row>
    <row r="10" spans="1:5">
      <c r="A10" s="151"/>
      <c r="B10" s="138"/>
      <c r="C10" s="136"/>
      <c r="D10" s="136"/>
      <c r="E10" s="136">
        <f t="shared" si="0"/>
        <v>0</v>
      </c>
    </row>
    <row r="11" spans="1:5">
      <c r="A11" s="151"/>
      <c r="B11" s="138"/>
      <c r="C11" s="136"/>
      <c r="D11" s="136"/>
      <c r="E11" s="136">
        <f t="shared" si="0"/>
        <v>0</v>
      </c>
    </row>
    <row r="12" spans="1:5">
      <c r="A12" s="151"/>
      <c r="B12" s="138"/>
      <c r="C12" s="136"/>
      <c r="D12" s="136"/>
      <c r="E12" s="136">
        <f t="shared" si="0"/>
        <v>0</v>
      </c>
    </row>
    <row r="13" spans="1:5">
      <c r="A13" s="151"/>
      <c r="B13" s="138"/>
      <c r="C13" s="136"/>
      <c r="D13" s="136"/>
      <c r="E13" s="136">
        <f t="shared" si="0"/>
        <v>0</v>
      </c>
    </row>
    <row r="14" spans="1:5">
      <c r="A14" s="151"/>
      <c r="B14" s="138"/>
      <c r="C14" s="136"/>
      <c r="D14" s="136"/>
      <c r="E14" s="136">
        <f t="shared" si="0"/>
        <v>0</v>
      </c>
    </row>
    <row r="15" spans="1:5">
      <c r="A15" s="137"/>
      <c r="B15" s="138"/>
      <c r="C15" s="136"/>
      <c r="D15" s="136"/>
      <c r="E15" s="136">
        <f t="shared" si="0"/>
        <v>0</v>
      </c>
    </row>
    <row r="16" spans="1:5">
      <c r="A16" s="137"/>
      <c r="B16" s="138"/>
      <c r="C16" s="136"/>
      <c r="D16" s="136"/>
      <c r="E16" s="136">
        <f t="shared" si="0"/>
        <v>0</v>
      </c>
    </row>
    <row r="17" spans="1:5">
      <c r="A17" s="137"/>
      <c r="B17" s="138"/>
      <c r="C17" s="136"/>
      <c r="D17" s="136"/>
      <c r="E17" s="136">
        <f t="shared" si="0"/>
        <v>0</v>
      </c>
    </row>
    <row r="18" spans="1:5">
      <c r="A18" s="137"/>
      <c r="B18" s="138"/>
      <c r="C18" s="136"/>
      <c r="D18" s="136"/>
      <c r="E18" s="136">
        <f t="shared" si="0"/>
        <v>0</v>
      </c>
    </row>
    <row r="19" spans="1:5">
      <c r="A19" s="137"/>
      <c r="B19" s="138"/>
      <c r="C19" s="136"/>
      <c r="D19" s="136"/>
      <c r="E19" s="136">
        <f t="shared" si="0"/>
        <v>0</v>
      </c>
    </row>
    <row r="20" spans="1:5">
      <c r="A20" s="137"/>
      <c r="B20" s="138"/>
      <c r="C20" s="136"/>
      <c r="D20" s="136"/>
      <c r="E20" s="136">
        <f t="shared" si="0"/>
        <v>0</v>
      </c>
    </row>
    <row r="21" spans="1:5">
      <c r="A21" s="137"/>
      <c r="B21" s="138"/>
      <c r="C21" s="136"/>
      <c r="D21" s="136"/>
      <c r="E21" s="136">
        <f t="shared" si="0"/>
        <v>0</v>
      </c>
    </row>
    <row r="22" spans="1:5">
      <c r="A22" s="137"/>
      <c r="B22" s="138"/>
      <c r="C22" s="136"/>
      <c r="D22" s="136"/>
      <c r="E22" s="136">
        <f t="shared" si="0"/>
        <v>0</v>
      </c>
    </row>
    <row r="23" spans="1:5">
      <c r="A23" s="137"/>
      <c r="B23" s="138"/>
      <c r="C23" s="136"/>
      <c r="D23" s="136"/>
      <c r="E23" s="136">
        <f t="shared" si="0"/>
        <v>0</v>
      </c>
    </row>
    <row r="24" spans="1:5">
      <c r="A24" s="137"/>
      <c r="B24" s="138"/>
      <c r="C24" s="136"/>
      <c r="D24" s="136"/>
      <c r="E24" s="136">
        <f t="shared" si="0"/>
        <v>0</v>
      </c>
    </row>
    <row r="25" spans="1:5">
      <c r="A25" s="137"/>
      <c r="B25" s="138"/>
      <c r="C25" s="136"/>
      <c r="D25" s="136"/>
      <c r="E25" s="136">
        <f t="shared" si="0"/>
        <v>0</v>
      </c>
    </row>
    <row r="26" spans="1:5">
      <c r="A26" s="137"/>
      <c r="B26" s="138"/>
      <c r="C26" s="136"/>
      <c r="D26" s="136"/>
      <c r="E26" s="136">
        <f t="shared" si="0"/>
        <v>0</v>
      </c>
    </row>
    <row r="27" spans="1:5">
      <c r="A27" s="137"/>
      <c r="B27" s="138"/>
      <c r="C27" s="136"/>
      <c r="D27" s="136"/>
      <c r="E27" s="136">
        <f t="shared" si="0"/>
        <v>0</v>
      </c>
    </row>
    <row r="28" spans="1:5">
      <c r="A28" s="137"/>
      <c r="B28" s="138"/>
      <c r="C28" s="136"/>
      <c r="D28" s="136"/>
      <c r="E28" s="136">
        <f t="shared" si="0"/>
        <v>0</v>
      </c>
    </row>
    <row r="29" spans="1:5">
      <c r="A29" s="137"/>
      <c r="B29" s="138"/>
      <c r="C29" s="136"/>
      <c r="D29" s="136"/>
      <c r="E29" s="136">
        <f t="shared" si="0"/>
        <v>0</v>
      </c>
    </row>
    <row r="30" spans="1:5">
      <c r="A30" s="137"/>
      <c r="B30" s="138"/>
      <c r="C30" s="136"/>
      <c r="D30" s="136"/>
      <c r="E30" s="136">
        <f t="shared" si="0"/>
        <v>0</v>
      </c>
    </row>
    <row r="31" spans="1:5">
      <c r="A31" s="137"/>
      <c r="B31" s="138"/>
      <c r="C31" s="136"/>
      <c r="D31" s="136"/>
      <c r="E31" s="136">
        <f t="shared" si="0"/>
        <v>0</v>
      </c>
    </row>
    <row r="32" spans="1:5">
      <c r="A32" s="137"/>
      <c r="B32" s="138"/>
      <c r="C32" s="136"/>
      <c r="D32" s="136"/>
      <c r="E32" s="136">
        <f t="shared" si="0"/>
        <v>0</v>
      </c>
    </row>
    <row r="33" spans="1:9">
      <c r="A33" s="137"/>
      <c r="B33" s="138"/>
      <c r="C33" s="136"/>
      <c r="D33" s="136"/>
      <c r="E33" s="136">
        <f t="shared" si="0"/>
        <v>0</v>
      </c>
    </row>
    <row r="34" spans="1:9">
      <c r="A34" s="137"/>
      <c r="B34" s="138"/>
      <c r="C34" s="136"/>
      <c r="D34" s="136"/>
      <c r="E34" s="136">
        <f t="shared" si="0"/>
        <v>0</v>
      </c>
    </row>
    <row r="35" spans="1:9">
      <c r="A35" s="137"/>
      <c r="B35" s="138"/>
      <c r="C35" s="136"/>
      <c r="D35" s="136"/>
      <c r="E35" s="136">
        <f t="shared" si="0"/>
        <v>0</v>
      </c>
    </row>
    <row r="36" spans="1:9">
      <c r="A36" s="137"/>
      <c r="B36" s="138"/>
      <c r="C36" s="136"/>
      <c r="D36" s="136"/>
      <c r="E36" s="136">
        <f t="shared" si="0"/>
        <v>0</v>
      </c>
    </row>
    <row r="37" spans="1:9">
      <c r="A37" s="137"/>
      <c r="B37" s="138"/>
      <c r="C37" s="136"/>
      <c r="D37" s="136"/>
      <c r="E37" s="136">
        <f t="shared" si="0"/>
        <v>0</v>
      </c>
    </row>
    <row r="38" spans="1:9">
      <c r="A38" s="137"/>
      <c r="B38" s="138"/>
      <c r="C38" s="136"/>
      <c r="D38" s="136"/>
      <c r="E38" s="136">
        <f t="shared" si="0"/>
        <v>0</v>
      </c>
    </row>
    <row r="39" spans="1:9">
      <c r="A39" s="137"/>
      <c r="B39" s="138"/>
      <c r="C39" s="136"/>
      <c r="D39" s="136"/>
      <c r="E39" s="136">
        <f t="shared" si="0"/>
        <v>0</v>
      </c>
    </row>
    <row r="40" spans="1:9">
      <c r="A40" s="137"/>
      <c r="B40" s="138"/>
      <c r="C40" s="136"/>
      <c r="D40" s="136"/>
      <c r="E40" s="136">
        <f t="shared" si="0"/>
        <v>0</v>
      </c>
    </row>
    <row r="41" spans="1:9">
      <c r="A41" s="137"/>
      <c r="B41" s="138"/>
      <c r="C41" s="136"/>
      <c r="D41" s="136"/>
      <c r="E41" s="136">
        <f t="shared" si="0"/>
        <v>0</v>
      </c>
    </row>
    <row r="42" spans="1:9">
      <c r="A42" s="137"/>
      <c r="B42" s="138"/>
      <c r="C42" s="136"/>
      <c r="D42" s="136"/>
      <c r="E42" s="136">
        <f t="shared" si="0"/>
        <v>0</v>
      </c>
    </row>
    <row r="43" spans="1:9">
      <c r="A43" s="137"/>
      <c r="B43" s="138"/>
      <c r="C43" s="136"/>
      <c r="D43" s="136"/>
      <c r="E43" s="136">
        <f t="shared" si="0"/>
        <v>0</v>
      </c>
    </row>
    <row r="44" spans="1:9">
      <c r="A44" s="137"/>
      <c r="B44" s="138"/>
      <c r="C44" s="136"/>
      <c r="D44" s="136"/>
      <c r="E44" s="136">
        <f t="shared" si="0"/>
        <v>0</v>
      </c>
    </row>
    <row r="45" spans="1:9">
      <c r="A45" s="137"/>
      <c r="B45" s="138"/>
      <c r="C45" s="136"/>
      <c r="D45" s="136"/>
      <c r="E45" s="136">
        <f t="shared" si="0"/>
        <v>0</v>
      </c>
    </row>
    <row r="46" spans="1:9">
      <c r="A46" s="153"/>
      <c r="B46" s="154"/>
      <c r="C46" s="146"/>
      <c r="D46" s="146"/>
      <c r="E46" s="136">
        <f t="shared" si="0"/>
        <v>0</v>
      </c>
      <c r="F46" s="174"/>
      <c r="G46" s="174"/>
      <c r="H46" s="174"/>
      <c r="I46" s="174"/>
    </row>
    <row r="47" spans="1:9">
      <c r="A47" s="153"/>
      <c r="B47" s="154"/>
      <c r="C47" s="146"/>
      <c r="D47" s="146"/>
      <c r="E47" s="136">
        <f t="shared" si="0"/>
        <v>0</v>
      </c>
      <c r="F47" s="174"/>
      <c r="G47" s="174"/>
      <c r="H47" s="174"/>
      <c r="I47" s="174"/>
    </row>
    <row r="48" spans="1:9">
      <c r="A48" s="137"/>
      <c r="B48" s="138"/>
      <c r="C48" s="136"/>
      <c r="D48" s="136"/>
      <c r="E48" s="136">
        <f t="shared" si="0"/>
        <v>0</v>
      </c>
    </row>
    <row r="49" spans="1:5">
      <c r="A49" s="137"/>
      <c r="B49" s="138"/>
      <c r="C49" s="136"/>
      <c r="D49" s="155"/>
      <c r="E49" s="136">
        <f t="shared" si="0"/>
        <v>0</v>
      </c>
    </row>
    <row r="50" spans="1:5">
      <c r="A50" s="137"/>
      <c r="B50" s="138"/>
      <c r="C50" s="156"/>
      <c r="D50" s="124"/>
      <c r="E50" s="136">
        <f t="shared" si="0"/>
        <v>0</v>
      </c>
    </row>
    <row r="51" spans="1:5">
      <c r="A51" s="137"/>
      <c r="B51" s="138"/>
      <c r="C51" s="156"/>
      <c r="D51" s="124"/>
      <c r="E51" s="136">
        <f t="shared" si="0"/>
        <v>0</v>
      </c>
    </row>
    <row r="52" spans="1:5">
      <c r="A52" s="137"/>
      <c r="B52" s="138"/>
      <c r="C52" s="136"/>
      <c r="D52" s="124"/>
      <c r="E52" s="136">
        <f t="shared" si="0"/>
        <v>0</v>
      </c>
    </row>
    <row r="53" spans="1:5">
      <c r="A53" s="137"/>
      <c r="B53" s="138"/>
      <c r="C53" s="156"/>
      <c r="D53" s="124"/>
      <c r="E53" s="136">
        <f t="shared" si="0"/>
        <v>0</v>
      </c>
    </row>
    <row r="54" spans="1:5">
      <c r="A54" s="137"/>
      <c r="B54" s="138"/>
      <c r="C54" s="156"/>
      <c r="D54" s="124"/>
      <c r="E54" s="136">
        <f t="shared" si="0"/>
        <v>0</v>
      </c>
    </row>
    <row r="55" spans="1:5">
      <c r="A55" s="137"/>
      <c r="B55" s="138"/>
      <c r="C55" s="157"/>
      <c r="D55" s="124"/>
      <c r="E55" s="136">
        <f t="shared" si="0"/>
        <v>0</v>
      </c>
    </row>
    <row r="56" spans="1:5">
      <c r="A56" s="137"/>
      <c r="B56" s="138"/>
      <c r="C56" s="156"/>
      <c r="D56" s="124"/>
      <c r="E56" s="136">
        <f t="shared" si="0"/>
        <v>0</v>
      </c>
    </row>
    <row r="57" spans="1:5">
      <c r="A57" s="137"/>
      <c r="B57" s="138"/>
      <c r="C57" s="156"/>
      <c r="D57" s="124"/>
      <c r="E57" s="136">
        <f t="shared" si="0"/>
        <v>0</v>
      </c>
    </row>
    <row r="58" spans="1:5">
      <c r="A58" s="137"/>
      <c r="B58" s="138"/>
      <c r="C58" s="156"/>
      <c r="D58" s="124"/>
      <c r="E58" s="136">
        <f t="shared" si="0"/>
        <v>0</v>
      </c>
    </row>
    <row r="59" spans="1:5">
      <c r="A59" s="137"/>
      <c r="B59" s="138"/>
      <c r="C59" s="156"/>
      <c r="D59" s="124"/>
      <c r="E59" s="136">
        <f t="shared" si="0"/>
        <v>0</v>
      </c>
    </row>
    <row r="60" spans="1:5">
      <c r="A60" s="137"/>
      <c r="B60" s="138"/>
      <c r="C60" s="156"/>
      <c r="D60" s="124"/>
      <c r="E60" s="136">
        <f t="shared" si="0"/>
        <v>0</v>
      </c>
    </row>
    <row r="61" spans="1:5">
      <c r="A61" s="137"/>
      <c r="B61" s="138"/>
      <c r="C61" s="156"/>
      <c r="D61" s="124"/>
      <c r="E61" s="136">
        <f t="shared" si="0"/>
        <v>0</v>
      </c>
    </row>
    <row r="62" spans="1:5">
      <c r="A62" s="137"/>
      <c r="B62" s="138"/>
      <c r="C62" s="156"/>
      <c r="D62" s="124"/>
      <c r="E62" s="136">
        <f t="shared" si="0"/>
        <v>0</v>
      </c>
    </row>
    <row r="63" spans="1:5">
      <c r="A63" s="137"/>
      <c r="B63" s="138"/>
      <c r="C63" s="156"/>
      <c r="D63" s="124"/>
      <c r="E63" s="136">
        <f t="shared" si="0"/>
        <v>0</v>
      </c>
    </row>
    <row r="64" spans="1:5">
      <c r="A64" s="137"/>
      <c r="B64" s="138"/>
      <c r="C64" s="156"/>
      <c r="D64" s="124"/>
      <c r="E64" s="136">
        <f t="shared" si="0"/>
        <v>0</v>
      </c>
    </row>
    <row r="65" spans="1:5">
      <c r="A65" s="137"/>
      <c r="B65" s="138"/>
      <c r="C65" s="156"/>
      <c r="D65" s="124"/>
      <c r="E65" s="136">
        <f t="shared" si="0"/>
        <v>0</v>
      </c>
    </row>
    <row r="66" spans="1:5">
      <c r="A66" s="137"/>
      <c r="B66" s="138"/>
      <c r="C66" s="156"/>
      <c r="D66" s="124"/>
      <c r="E66" s="136">
        <f t="shared" si="0"/>
        <v>0</v>
      </c>
    </row>
    <row r="67" spans="1:5">
      <c r="A67" s="137"/>
      <c r="B67" s="138"/>
      <c r="C67" s="156"/>
      <c r="D67" s="124"/>
      <c r="E67" s="136">
        <f t="shared" si="0"/>
        <v>0</v>
      </c>
    </row>
    <row r="68" spans="1:5">
      <c r="A68" s="137"/>
      <c r="B68" s="138"/>
      <c r="C68" s="156"/>
      <c r="D68" s="124"/>
      <c r="E68" s="136">
        <f t="shared" si="0"/>
        <v>0</v>
      </c>
    </row>
    <row r="69" spans="1:5">
      <c r="A69" s="137"/>
      <c r="B69" s="138"/>
      <c r="C69" s="156"/>
      <c r="D69" s="124"/>
      <c r="E69" s="136">
        <f t="shared" si="0"/>
        <v>0</v>
      </c>
    </row>
    <row r="70" spans="1:5">
      <c r="A70" s="137"/>
      <c r="B70" s="138"/>
      <c r="C70" s="156"/>
      <c r="D70" s="124"/>
      <c r="E70" s="136">
        <f t="shared" si="0"/>
        <v>0</v>
      </c>
    </row>
    <row r="71" spans="1:5">
      <c r="A71" s="137"/>
      <c r="B71" s="138"/>
      <c r="C71" s="156"/>
      <c r="D71" s="124"/>
      <c r="E71" s="136">
        <f t="shared" si="0"/>
        <v>0</v>
      </c>
    </row>
    <row r="72" spans="1:5">
      <c r="A72" s="137"/>
      <c r="B72" s="138"/>
      <c r="C72" s="156"/>
      <c r="D72" s="124"/>
      <c r="E72" s="136">
        <f t="shared" si="0"/>
        <v>0</v>
      </c>
    </row>
    <row r="73" spans="1:5">
      <c r="A73" s="137"/>
      <c r="B73" s="138"/>
      <c r="C73" s="156"/>
      <c r="D73" s="124"/>
      <c r="E73" s="136">
        <f t="shared" si="0"/>
        <v>0</v>
      </c>
    </row>
    <row r="74" spans="1:5">
      <c r="A74" s="137"/>
      <c r="B74" s="138"/>
      <c r="C74" s="156"/>
      <c r="D74" s="124"/>
      <c r="E74" s="136">
        <f t="shared" si="0"/>
        <v>0</v>
      </c>
    </row>
    <row r="75" spans="1:5">
      <c r="A75" s="137"/>
      <c r="B75" s="138"/>
      <c r="C75" s="156"/>
      <c r="D75" s="124"/>
      <c r="E75" s="136">
        <f t="shared" si="0"/>
        <v>0</v>
      </c>
    </row>
    <row r="76" spans="1:5">
      <c r="A76" s="137"/>
      <c r="B76" s="138"/>
      <c r="C76" s="156"/>
      <c r="D76" s="124"/>
      <c r="E76" s="136">
        <f t="shared" si="0"/>
        <v>0</v>
      </c>
    </row>
    <row r="77" spans="1:5">
      <c r="A77" s="137"/>
      <c r="B77" s="138"/>
      <c r="C77" s="156"/>
      <c r="D77" s="124"/>
      <c r="E77" s="136">
        <f t="shared" si="0"/>
        <v>0</v>
      </c>
    </row>
    <row r="78" spans="1:5">
      <c r="A78" s="137"/>
      <c r="B78" s="138"/>
      <c r="C78" s="156"/>
      <c r="D78" s="124"/>
      <c r="E78" s="136">
        <f t="shared" si="0"/>
        <v>0</v>
      </c>
    </row>
    <row r="79" spans="1:5">
      <c r="A79" s="137"/>
      <c r="B79" s="138"/>
      <c r="C79" s="156"/>
      <c r="D79" s="124"/>
      <c r="E79" s="136">
        <f t="shared" si="0"/>
        <v>0</v>
      </c>
    </row>
    <row r="80" spans="1:5">
      <c r="A80" s="137"/>
      <c r="B80" s="138"/>
      <c r="C80" s="156"/>
      <c r="D80" s="156"/>
      <c r="E80" s="136">
        <f t="shared" si="0"/>
        <v>0</v>
      </c>
    </row>
    <row r="81" spans="1:5">
      <c r="A81" s="137"/>
      <c r="B81" s="138"/>
      <c r="C81" s="156"/>
      <c r="D81" s="124"/>
      <c r="E81" s="136">
        <f t="shared" si="0"/>
        <v>0</v>
      </c>
    </row>
    <row r="82" spans="1:5">
      <c r="A82" s="137"/>
      <c r="B82" s="138"/>
      <c r="C82" s="156"/>
      <c r="D82" s="156"/>
      <c r="E82" s="136">
        <f t="shared" si="0"/>
        <v>0</v>
      </c>
    </row>
    <row r="83" spans="1:5">
      <c r="A83" s="137"/>
      <c r="B83" s="138"/>
      <c r="C83" s="156"/>
      <c r="D83" s="124"/>
      <c r="E83" s="136">
        <f t="shared" si="0"/>
        <v>0</v>
      </c>
    </row>
    <row r="84" spans="1:5">
      <c r="A84" s="137"/>
      <c r="B84" s="138"/>
      <c r="C84" s="156"/>
      <c r="D84" s="124"/>
      <c r="E84" s="136">
        <f t="shared" si="0"/>
        <v>0</v>
      </c>
    </row>
    <row r="85" spans="1:5">
      <c r="A85" s="137"/>
      <c r="B85" s="138"/>
      <c r="C85" s="156"/>
      <c r="D85" s="124"/>
      <c r="E85" s="136">
        <f t="shared" si="0"/>
        <v>0</v>
      </c>
    </row>
    <row r="86" spans="1:5">
      <c r="A86" s="137"/>
      <c r="B86" s="138"/>
      <c r="C86" s="136"/>
      <c r="D86" s="175"/>
      <c r="E86" s="136">
        <f t="shared" si="0"/>
        <v>0</v>
      </c>
    </row>
    <row r="87" spans="1:5">
      <c r="A87" s="137"/>
      <c r="B87" s="138"/>
      <c r="C87" s="136"/>
      <c r="D87" s="175"/>
      <c r="E87" s="136">
        <f t="shared" si="0"/>
        <v>0</v>
      </c>
    </row>
    <row r="88" spans="1:5">
      <c r="A88" s="137"/>
      <c r="B88" s="138"/>
      <c r="C88" s="136"/>
      <c r="D88" s="175"/>
      <c r="E88" s="136">
        <f t="shared" si="0"/>
        <v>0</v>
      </c>
    </row>
    <row r="89" spans="1:5">
      <c r="A89" s="137"/>
      <c r="B89" s="138"/>
      <c r="C89" s="136"/>
      <c r="D89" s="175"/>
      <c r="E89" s="136">
        <f t="shared" si="0"/>
        <v>0</v>
      </c>
    </row>
    <row r="90" spans="1:5">
      <c r="A90" s="137"/>
      <c r="B90" s="138"/>
      <c r="C90" s="136"/>
      <c r="D90" s="175"/>
      <c r="E90" s="136">
        <f t="shared" si="0"/>
        <v>0</v>
      </c>
    </row>
    <row r="91" spans="1:5">
      <c r="A91" s="137"/>
      <c r="B91" s="138"/>
      <c r="C91" s="136"/>
      <c r="D91" s="175"/>
      <c r="E91" s="136">
        <f t="shared" si="0"/>
        <v>0</v>
      </c>
    </row>
    <row r="92" spans="1:5">
      <c r="A92" s="137"/>
      <c r="B92" s="138"/>
      <c r="C92" s="136"/>
      <c r="D92" s="175"/>
      <c r="E92" s="136">
        <f t="shared" si="0"/>
        <v>0</v>
      </c>
    </row>
    <row r="93" spans="1:5">
      <c r="A93" s="137"/>
      <c r="B93" s="138"/>
      <c r="C93" s="136"/>
      <c r="D93" s="175"/>
      <c r="E93" s="136">
        <f t="shared" si="0"/>
        <v>0</v>
      </c>
    </row>
    <row r="94" spans="1:5">
      <c r="A94" s="137"/>
      <c r="B94" s="138"/>
      <c r="C94" s="136"/>
      <c r="D94" s="175"/>
      <c r="E94" s="136">
        <f t="shared" si="0"/>
        <v>0</v>
      </c>
    </row>
    <row r="95" spans="1:5">
      <c r="A95" s="137"/>
      <c r="B95" s="138"/>
      <c r="C95" s="136"/>
      <c r="D95" s="175"/>
      <c r="E95" s="136">
        <f t="shared" si="0"/>
        <v>0</v>
      </c>
    </row>
    <row r="96" spans="1:5">
      <c r="A96" s="137"/>
      <c r="B96" s="138"/>
      <c r="C96" s="136"/>
      <c r="D96" s="175"/>
      <c r="E96" s="136">
        <f t="shared" si="0"/>
        <v>0</v>
      </c>
    </row>
    <row r="97" spans="1:5">
      <c r="A97" s="137"/>
      <c r="B97" s="138"/>
      <c r="C97" s="136"/>
      <c r="D97" s="175"/>
      <c r="E97" s="136">
        <f t="shared" si="0"/>
        <v>0</v>
      </c>
    </row>
    <row r="98" spans="1:5">
      <c r="A98" s="137"/>
      <c r="B98" s="138"/>
      <c r="C98" s="136"/>
      <c r="D98" s="175"/>
      <c r="E98" s="136">
        <f t="shared" si="0"/>
        <v>0</v>
      </c>
    </row>
    <row r="99" spans="1:5">
      <c r="A99" s="137"/>
      <c r="B99" s="138"/>
      <c r="C99" s="136"/>
      <c r="D99" s="175"/>
      <c r="E99" s="136">
        <f t="shared" si="0"/>
        <v>0</v>
      </c>
    </row>
    <row r="100" spans="1:5">
      <c r="A100" s="137"/>
      <c r="B100" s="138"/>
      <c r="C100" s="136"/>
      <c r="D100" s="175"/>
      <c r="E100" s="136">
        <f t="shared" si="0"/>
        <v>0</v>
      </c>
    </row>
    <row r="101" spans="1:5">
      <c r="A101" s="137"/>
      <c r="B101" s="138"/>
      <c r="C101" s="136"/>
      <c r="D101" s="175"/>
      <c r="E101" s="136">
        <f t="shared" si="0"/>
        <v>0</v>
      </c>
    </row>
    <row r="102" spans="1:5">
      <c r="A102" s="135"/>
      <c r="B102" s="138"/>
      <c r="C102" s="136"/>
      <c r="D102" s="136"/>
      <c r="E102" s="136">
        <f t="shared" si="0"/>
        <v>0</v>
      </c>
    </row>
    <row r="103" spans="1:5">
      <c r="A103" s="135"/>
      <c r="B103" s="138"/>
      <c r="C103" s="136"/>
      <c r="D103" s="136"/>
      <c r="E103" s="136">
        <f t="shared" si="0"/>
        <v>0</v>
      </c>
    </row>
    <row r="104" spans="1:5">
      <c r="A104" s="135"/>
      <c r="B104" s="135"/>
      <c r="C104" s="136"/>
      <c r="D104" s="136"/>
      <c r="E104" s="136">
        <f t="shared" si="0"/>
        <v>0</v>
      </c>
    </row>
  </sheetData>
  <autoFilter ref="A5:E5" xr:uid="{00000000-0009-0000-0000-000007000000}"/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32"/>
  <sheetViews>
    <sheetView workbookViewId="0">
      <selection activeCell="A6" sqref="A6"/>
    </sheetView>
  </sheetViews>
  <sheetFormatPr defaultColWidth="10.85546875" defaultRowHeight="15"/>
  <cols>
    <col min="1" max="1" width="14.85546875" style="139" customWidth="1"/>
    <col min="2" max="2" width="36.28515625" style="139" bestFit="1" customWidth="1"/>
    <col min="3" max="3" width="18.28515625" style="139" customWidth="1"/>
    <col min="4" max="4" width="19.140625" style="139" customWidth="1"/>
    <col min="5" max="5" width="19" style="139" customWidth="1"/>
    <col min="6" max="16384" width="10.85546875" style="139"/>
  </cols>
  <sheetData>
    <row r="2" spans="1:5" ht="0.75" customHeight="1"/>
    <row r="3" spans="1:5" ht="30" customHeight="1">
      <c r="A3" s="350" t="s">
        <v>175</v>
      </c>
      <c r="B3" s="351"/>
      <c r="C3" s="351"/>
      <c r="D3" s="351"/>
      <c r="E3" s="351"/>
    </row>
    <row r="5" spans="1:5" ht="63">
      <c r="A5" s="143" t="s">
        <v>124</v>
      </c>
      <c r="B5" s="143" t="s">
        <v>0</v>
      </c>
      <c r="C5" s="143" t="s">
        <v>176</v>
      </c>
      <c r="D5" s="143" t="s">
        <v>177</v>
      </c>
      <c r="E5" s="143" t="s">
        <v>127</v>
      </c>
    </row>
    <row r="6" spans="1:5">
      <c r="A6" s="137"/>
      <c r="B6" s="135" t="s">
        <v>128</v>
      </c>
      <c r="C6" s="136"/>
      <c r="D6" s="136"/>
      <c r="E6" s="142">
        <v>0</v>
      </c>
    </row>
    <row r="7" spans="1:5">
      <c r="A7" s="137"/>
      <c r="B7" s="138"/>
      <c r="C7" s="136"/>
      <c r="D7" s="136"/>
      <c r="E7" s="149">
        <f>+C7-D7</f>
        <v>0</v>
      </c>
    </row>
    <row r="8" spans="1:5">
      <c r="A8" s="137"/>
      <c r="B8" s="138"/>
      <c r="C8" s="136"/>
      <c r="D8" s="136"/>
      <c r="E8" s="149">
        <f>+E7+C8-D8</f>
        <v>0</v>
      </c>
    </row>
    <row r="9" spans="1:5">
      <c r="A9" s="137"/>
      <c r="B9" s="138"/>
      <c r="C9" s="136"/>
      <c r="D9" s="136"/>
      <c r="E9" s="149">
        <f t="shared" ref="E9:E32" si="0">+E8+C9-D9</f>
        <v>0</v>
      </c>
    </row>
    <row r="10" spans="1:5">
      <c r="A10" s="137"/>
      <c r="B10" s="138"/>
      <c r="C10" s="136"/>
      <c r="D10" s="136"/>
      <c r="E10" s="149">
        <f t="shared" si="0"/>
        <v>0</v>
      </c>
    </row>
    <row r="11" spans="1:5">
      <c r="A11" s="137"/>
      <c r="B11" s="138"/>
      <c r="C11" s="136"/>
      <c r="D11" s="136"/>
      <c r="E11" s="149">
        <f t="shared" si="0"/>
        <v>0</v>
      </c>
    </row>
    <row r="12" spans="1:5">
      <c r="A12" s="137"/>
      <c r="B12" s="138"/>
      <c r="C12" s="136"/>
      <c r="D12" s="136"/>
      <c r="E12" s="149">
        <f t="shared" si="0"/>
        <v>0</v>
      </c>
    </row>
    <row r="13" spans="1:5">
      <c r="A13" s="137"/>
      <c r="B13" s="138"/>
      <c r="C13" s="136"/>
      <c r="D13" s="136"/>
      <c r="E13" s="149">
        <f t="shared" si="0"/>
        <v>0</v>
      </c>
    </row>
    <row r="14" spans="1:5">
      <c r="A14" s="137"/>
      <c r="B14" s="138"/>
      <c r="C14" s="136"/>
      <c r="D14" s="136"/>
      <c r="E14" s="149">
        <f t="shared" si="0"/>
        <v>0</v>
      </c>
    </row>
    <row r="15" spans="1:5">
      <c r="A15" s="137"/>
      <c r="B15" s="138"/>
      <c r="C15" s="136"/>
      <c r="D15" s="136"/>
      <c r="E15" s="149">
        <f t="shared" si="0"/>
        <v>0</v>
      </c>
    </row>
    <row r="16" spans="1:5">
      <c r="A16" s="137"/>
      <c r="B16" s="138"/>
      <c r="C16" s="136"/>
      <c r="D16" s="136"/>
      <c r="E16" s="149">
        <f t="shared" si="0"/>
        <v>0</v>
      </c>
    </row>
    <row r="17" spans="1:5">
      <c r="A17" s="137"/>
      <c r="B17" s="138"/>
      <c r="C17" s="136"/>
      <c r="D17" s="136"/>
      <c r="E17" s="149">
        <f t="shared" si="0"/>
        <v>0</v>
      </c>
    </row>
    <row r="18" spans="1:5">
      <c r="A18" s="135"/>
      <c r="B18" s="138"/>
      <c r="C18" s="136"/>
      <c r="D18" s="136"/>
      <c r="E18" s="149">
        <f t="shared" si="0"/>
        <v>0</v>
      </c>
    </row>
    <row r="19" spans="1:5">
      <c r="A19" s="135"/>
      <c r="B19" s="138"/>
      <c r="C19" s="136"/>
      <c r="D19" s="136"/>
      <c r="E19" s="149">
        <f t="shared" si="0"/>
        <v>0</v>
      </c>
    </row>
    <row r="20" spans="1:5">
      <c r="A20" s="135"/>
      <c r="B20" s="138"/>
      <c r="C20" s="136"/>
      <c r="D20" s="136"/>
      <c r="E20" s="149">
        <f t="shared" si="0"/>
        <v>0</v>
      </c>
    </row>
    <row r="21" spans="1:5">
      <c r="A21" s="137"/>
      <c r="B21" s="138"/>
      <c r="C21" s="136"/>
      <c r="D21" s="136"/>
      <c r="E21" s="149">
        <f t="shared" si="0"/>
        <v>0</v>
      </c>
    </row>
    <row r="22" spans="1:5">
      <c r="A22" s="137"/>
      <c r="B22" s="138"/>
      <c r="C22" s="136"/>
      <c r="D22" s="136"/>
      <c r="E22" s="149">
        <f t="shared" si="0"/>
        <v>0</v>
      </c>
    </row>
    <row r="23" spans="1:5">
      <c r="A23" s="150"/>
      <c r="B23" s="138"/>
      <c r="C23" s="136"/>
      <c r="D23" s="136"/>
      <c r="E23" s="149">
        <f t="shared" si="0"/>
        <v>0</v>
      </c>
    </row>
    <row r="24" spans="1:5">
      <c r="A24" s="137"/>
      <c r="B24" s="138"/>
      <c r="C24" s="136"/>
      <c r="D24" s="136"/>
      <c r="E24" s="149">
        <f t="shared" si="0"/>
        <v>0</v>
      </c>
    </row>
    <row r="25" spans="1:5">
      <c r="A25" s="137"/>
      <c r="B25" s="138"/>
      <c r="C25" s="136"/>
      <c r="D25" s="136"/>
      <c r="E25" s="149">
        <f t="shared" si="0"/>
        <v>0</v>
      </c>
    </row>
    <row r="26" spans="1:5">
      <c r="A26" s="137"/>
      <c r="B26" s="138"/>
      <c r="C26" s="136"/>
      <c r="D26" s="136"/>
      <c r="E26" s="149">
        <f t="shared" si="0"/>
        <v>0</v>
      </c>
    </row>
    <row r="27" spans="1:5">
      <c r="A27" s="137"/>
      <c r="B27" s="138"/>
      <c r="C27" s="136"/>
      <c r="D27" s="136"/>
      <c r="E27" s="149">
        <f t="shared" si="0"/>
        <v>0</v>
      </c>
    </row>
    <row r="28" spans="1:5">
      <c r="A28" s="135"/>
      <c r="B28" s="138"/>
      <c r="C28" s="136"/>
      <c r="D28" s="136"/>
      <c r="E28" s="149">
        <f t="shared" si="0"/>
        <v>0</v>
      </c>
    </row>
    <row r="29" spans="1:5">
      <c r="A29" s="135"/>
      <c r="B29" s="138"/>
      <c r="C29" s="136"/>
      <c r="D29" s="136"/>
      <c r="E29" s="149">
        <f t="shared" si="0"/>
        <v>0</v>
      </c>
    </row>
    <row r="30" spans="1:5">
      <c r="A30" s="135"/>
      <c r="B30" s="138"/>
      <c r="C30" s="136"/>
      <c r="D30" s="136"/>
      <c r="E30" s="149">
        <f t="shared" si="0"/>
        <v>0</v>
      </c>
    </row>
    <row r="31" spans="1:5">
      <c r="A31" s="135"/>
      <c r="B31" s="138"/>
      <c r="C31" s="136"/>
      <c r="D31" s="136"/>
      <c r="E31" s="149">
        <f t="shared" si="0"/>
        <v>0</v>
      </c>
    </row>
    <row r="32" spans="1:5">
      <c r="A32" s="135"/>
      <c r="B32" s="135"/>
      <c r="C32" s="136"/>
      <c r="D32" s="136"/>
      <c r="E32" s="149">
        <f t="shared" si="0"/>
        <v>0</v>
      </c>
    </row>
  </sheetData>
  <mergeCells count="1">
    <mergeCell ref="A3:E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289D8A16B7154B9793D9A894AC5A27" ma:contentTypeVersion="9" ma:contentTypeDescription="Crear nuevo documento." ma:contentTypeScope="" ma:versionID="b025ea6c5e33892cece58af4eb9d7c4c">
  <xsd:schema xmlns:xsd="http://www.w3.org/2001/XMLSchema" xmlns:xs="http://www.w3.org/2001/XMLSchema" xmlns:p="http://schemas.microsoft.com/office/2006/metadata/properties" xmlns:ns2="22ab2c46-99d5-499f-a115-69ce42751f81" xmlns:ns3="1349a764-398c-42d9-a75d-6db9149cd745" targetNamespace="http://schemas.microsoft.com/office/2006/metadata/properties" ma:root="true" ma:fieldsID="a940a9dd9e98ce775b8de5a8478621c3" ns2:_="" ns3:_="">
    <xsd:import namespace="22ab2c46-99d5-499f-a115-69ce42751f81"/>
    <xsd:import namespace="1349a764-398c-42d9-a75d-6db9149cd7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b2c46-99d5-499f-a115-69ce42751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9a764-398c-42d9-a75d-6db9149cd7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5ADFC7-2056-404D-B758-EFF1265B32AF}"/>
</file>

<file path=customXml/itemProps2.xml><?xml version="1.0" encoding="utf-8"?>
<ds:datastoreItem xmlns:ds="http://schemas.openxmlformats.org/officeDocument/2006/customXml" ds:itemID="{29A2E91C-EDA7-4B70-BE86-EFD21D52DC0A}"/>
</file>

<file path=customXml/itemProps3.xml><?xml version="1.0" encoding="utf-8"?>
<ds:datastoreItem xmlns:ds="http://schemas.openxmlformats.org/officeDocument/2006/customXml" ds:itemID="{9CBDAE83-91D5-4666-B471-F22B665DD8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PROYECTO TIC 2010</dc:creator>
  <cp:keywords/>
  <dc:description/>
  <cp:lastModifiedBy>Catalina Bustillos Paz</cp:lastModifiedBy>
  <cp:revision/>
  <dcterms:created xsi:type="dcterms:W3CDTF">2010-04-16T18:20:48Z</dcterms:created>
  <dcterms:modified xsi:type="dcterms:W3CDTF">2020-11-11T16:30:27Z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0x0101004E289D8A16B7154B9793D9A894AC5A27</vt:lpwstr>
  </property>
</Properties>
</file>